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https://net4m-my.sharepoint.com/personal/mariateresa_vigilante_net4market_com/Documents/Desktop/NET4MARKET 2025/GARE NET4MARKET/DULBECCO/GAS MEDICINALI/rev. 7 definitiva/"/>
    </mc:Choice>
  </mc:AlternateContent>
  <xr:revisionPtr revIDLastSave="0" documentId="8_{192F8D47-43D2-4AC0-BABF-8C46A263F4D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oglio1" sheetId="1" r:id="rId1"/>
    <sheet name="Foglio2" sheetId="2" r:id="rId2"/>
  </sheets>
  <definedNames>
    <definedName name="_xlnm.Print_Area" localSheetId="0">Foglio1!$A$1:$T$81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1" i="1" l="1"/>
  <c r="H16" i="1"/>
  <c r="H28" i="1" l="1"/>
  <c r="H27" i="1"/>
  <c r="H14" i="1"/>
  <c r="H15" i="1"/>
  <c r="H17" i="1"/>
  <c r="H18" i="1"/>
  <c r="H19" i="1"/>
  <c r="H20" i="1"/>
  <c r="H21" i="1"/>
  <c r="H22" i="1"/>
  <c r="H23" i="1"/>
  <c r="H24" i="1"/>
  <c r="H25" i="1"/>
  <c r="H26" i="1"/>
  <c r="H29" i="1"/>
  <c r="H30" i="1"/>
  <c r="H31" i="1"/>
  <c r="H32" i="1"/>
  <c r="H33" i="1"/>
  <c r="H34" i="1"/>
  <c r="H38" i="1"/>
  <c r="H39" i="1"/>
  <c r="H40" i="1"/>
  <c r="H41" i="1"/>
  <c r="H42" i="1"/>
  <c r="H43" i="1"/>
  <c r="H44" i="1"/>
  <c r="H45" i="1"/>
  <c r="H46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13" i="1"/>
  <c r="H79" i="1" l="1"/>
</calcChain>
</file>

<file path=xl/sharedStrings.xml><?xml version="1.0" encoding="utf-8"?>
<sst xmlns="http://schemas.openxmlformats.org/spreadsheetml/2006/main" count="303" uniqueCount="211">
  <si>
    <t>DENOMINAZIONE DITTA</t>
  </si>
  <si>
    <t>SEDE LEGALE</t>
  </si>
  <si>
    <t>PARTITA IVA</t>
  </si>
  <si>
    <t>CODICE FISCALE</t>
  </si>
  <si>
    <t>MAIL</t>
  </si>
  <si>
    <t>PEC</t>
  </si>
  <si>
    <t>TELEFONO</t>
  </si>
  <si>
    <t>MODELLO  -  OFFERTA ECONOMICA ANALITICA</t>
  </si>
  <si>
    <t xml:space="preserve">DA FIRMARE DIGITALMENTE </t>
  </si>
  <si>
    <t>A</t>
  </si>
  <si>
    <t>B</t>
  </si>
  <si>
    <t>C</t>
  </si>
  <si>
    <t>D</t>
  </si>
  <si>
    <t>E</t>
  </si>
  <si>
    <t>F</t>
  </si>
  <si>
    <t>G</t>
  </si>
  <si>
    <t>Prezzo unitario offerto  senza iva</t>
  </si>
  <si>
    <t>Percentuale IVA</t>
  </si>
  <si>
    <t>Numero pezzi a confezione</t>
  </si>
  <si>
    <t>CND</t>
  </si>
  <si>
    <t>REPERTORIO</t>
  </si>
  <si>
    <t>Marca</t>
  </si>
  <si>
    <t>Fabbricante</t>
  </si>
  <si>
    <t>Codice Articolo  prodotto offerto</t>
  </si>
  <si>
    <t>Denominazione commerciale del prodotto</t>
  </si>
  <si>
    <t xml:space="preserve">CIG </t>
  </si>
  <si>
    <t>Note</t>
  </si>
  <si>
    <t>Sub lotto</t>
  </si>
  <si>
    <t>DESCRIZIONE</t>
  </si>
  <si>
    <t>Unità di misura</t>
  </si>
  <si>
    <t xml:space="preserve">Fabbisogno annuo presunto  </t>
  </si>
  <si>
    <t>Prezzo Unitario BASE ASTA</t>
  </si>
  <si>
    <t>Ossigeno liquido F.U.</t>
  </si>
  <si>
    <t>lt</t>
  </si>
  <si>
    <t>in serbatoio</t>
  </si>
  <si>
    <t>Ossigeno F.U. in bombole</t>
  </si>
  <si>
    <t>pz</t>
  </si>
  <si>
    <t>da 2 lt con valvola
riduttrice</t>
  </si>
  <si>
    <t>cf</t>
  </si>
  <si>
    <t>da 3 lt con valvola
riduttrice</t>
  </si>
  <si>
    <t>da 5 lt con valvola
riduttrice</t>
  </si>
  <si>
    <t>da 7 lt con valvola
standard</t>
  </si>
  <si>
    <t>da 7 lt con valvola
riduttrice</t>
  </si>
  <si>
    <t>da 10 lt con valvola
standard</t>
  </si>
  <si>
    <t>da 14 lt con valvola
riduttrice</t>
  </si>
  <si>
    <t>da 27 lt con valvola
standard</t>
  </si>
  <si>
    <t>da 40 lt con valvola
standard</t>
  </si>
  <si>
    <t>da 50 lt con valvola
standard</t>
  </si>
  <si>
    <t>Ossigeno F.U. in pacchi da 16 bombole</t>
  </si>
  <si>
    <t>50 lt</t>
  </si>
  <si>
    <t>p.b.</t>
  </si>
  <si>
    <t>Aria F.U. in pacchi da 20 bombole</t>
  </si>
  <si>
    <t>Aria F.U. in pacchi da 16 bombole</t>
  </si>
  <si>
    <t>Aria F.U.  bombole</t>
  </si>
  <si>
    <t>da 3 lt con valvola
standard</t>
  </si>
  <si>
    <t>da 5 lt con valvola
standard</t>
  </si>
  <si>
    <t>Aria F.U. in bombole</t>
  </si>
  <si>
    <t>Anidride carbonica D.M.</t>
  </si>
  <si>
    <t>Azoto liquido medicinale F.U.</t>
  </si>
  <si>
    <t>Azoto liquido criogenco D.M. in dewar</t>
  </si>
  <si>
    <t>mc</t>
  </si>
  <si>
    <t>Protossido di azoto</t>
  </si>
  <si>
    <t>Protossido di azoto in bombole</t>
  </si>
  <si>
    <t>da 7,5 kg con valvola
standard</t>
  </si>
  <si>
    <t>da 30 kg con valvola standard</t>
  </si>
  <si>
    <t>Argon ultrapuro</t>
  </si>
  <si>
    <t xml:space="preserve">gassoso in bombole da 50 lt (10,80 mc)
</t>
  </si>
  <si>
    <t>Elio</t>
  </si>
  <si>
    <t xml:space="preserve">gassoso in bombole da 50 lt (10,00 mc)
</t>
  </si>
  <si>
    <t>Miscela quattro componenti CO 0,28%
+HE 9% + O2 21%+ N2 resto</t>
  </si>
  <si>
    <t>gassoso in bombole
da 14 lt (2,10 mc)</t>
  </si>
  <si>
    <t>Canone forfettario noleggio e trasporto bombole</t>
  </si>
  <si>
    <t xml:space="preserve"> bombole gassose</t>
  </si>
  <si>
    <t>bomb</t>
  </si>
  <si>
    <t>Canone forfettario noleggio e trasporto pacchi-bombole</t>
  </si>
  <si>
    <t xml:space="preserve"> pacchi-bombole gassose</t>
  </si>
  <si>
    <t>Canone forfettario noleggio n.3 silos per gas criogenici</t>
  </si>
  <si>
    <t>mese</t>
  </si>
  <si>
    <t>silos/mese</t>
  </si>
  <si>
    <t>Canone forfettario noleggio Miscelatore x produzione  aria sintetica</t>
  </si>
  <si>
    <t>Canone forfettario per gestione e distribuzione recipienti mobili</t>
  </si>
  <si>
    <t>Canone forfettario per la gestione software della tracciabilità dei recipienti medicali</t>
  </si>
  <si>
    <t>Canone forfettario per il servizio di telerilevamento delle centrali</t>
  </si>
  <si>
    <t>Servizio di analisi alle prese (escluso prese gas medicinale)</t>
  </si>
  <si>
    <t>semestrale</t>
  </si>
  <si>
    <t>presa/sem</t>
  </si>
  <si>
    <t>Servizio di analisi alle prese Aria medicinale</t>
  </si>
  <si>
    <t>trimestrale</t>
  </si>
  <si>
    <t>presa/trim</t>
  </si>
  <si>
    <t>Servizio di monitoraggio gas anestetici c/o Sale Operatorie</t>
  </si>
  <si>
    <t>sem</t>
  </si>
  <si>
    <t>Corsi di formazione</t>
  </si>
  <si>
    <t>anno</t>
  </si>
  <si>
    <t>BOX DEPOSITO STOCCAGGIO E CONSERVAZIONE BOMBOLE GAS MEDICINALI (40 BOMBOLE</t>
  </si>
  <si>
    <t>VASI DI SICUREZZA 300CC PER REGOLATORE DEL VUOTO CND Z12</t>
  </si>
  <si>
    <t>REGOLATORE DI VUOTO 0 : -1000 MBAR RETRO GIALLO COMPLETO DI INNESTO AFNOR CND Z12</t>
  </si>
  <si>
    <t>PORTA GOMMA PER REG. DI VUOTO CND Z12</t>
  </si>
  <si>
    <t>FLUSSIMETRO DOPPIO 0-30 I/MIN 0-15 I/MIN OUT G9/16" O2 COMPLETO DI INNESTO AFNOR  CND Z12</t>
  </si>
  <si>
    <t>FLUSSIMETRO SINGOLO 0-15 I/MIN OUT 9/16" UNF O2 OMPLETO DI INNESTO AFNOR  CND Z12</t>
  </si>
  <si>
    <t>UMIDIFICATORE A GORGOGLIAMENTO RIUTILIZZABILE, STRERILIZZABILE, Capacità 300 ML/CIRCA DOTATI DI COPERCHIO IN POLICARBONATO CON ATTACCO 9/16 UNF FEMMINA. MARCATURA CEE CND R040102</t>
  </si>
  <si>
    <t>SELETTORE DI FLUSSO PER OSSIGENO 9/16" UNF  CND Z12</t>
  </si>
  <si>
    <t>SDOPPIATORE PER U.T. CON PRESE AFNOR NF S 90-116  O2 CND Z12</t>
  </si>
  <si>
    <t>SDOPPIATORE PER U.T. CON PRESE AFNOR NF S 90-116 AC MED CND Z12</t>
  </si>
  <si>
    <t>REGOLATORE DI VUOTO 0 : -1000 MBAR RETRO GIALLO COMPLETO DI INNESTO UNI CND Z12</t>
  </si>
  <si>
    <t>FLUSSIMETRO DOPPIO 0-30 I/MIN 0-15 I/MIN OUT G9/16" O2 COMPLETO DI INNESTO UNI CND Z12</t>
  </si>
  <si>
    <t xml:space="preserve">FLUSSIMETRO SINGOLO 0-15 I/MIN OUT 9/16" UNF O2 OMPLETO DI INNESTO UNI </t>
  </si>
  <si>
    <t>SDOPPIATORE PER U.T. CON PRESE UNI NF S 90-116  O2 CND Z12</t>
  </si>
  <si>
    <t>SDOPPIATORE PER U.T. CON PRESE UNI NF S 90-116 AC MED CND Z12</t>
  </si>
  <si>
    <t>Kit per la somministrazione dell'ossido nitrico</t>
  </si>
  <si>
    <t>da 14 lt con valvola
standard</t>
  </si>
  <si>
    <t>c.f.</t>
  </si>
  <si>
    <t>2 (pacchi bonbole)</t>
  </si>
  <si>
    <t>10 (pacchi bonbole)</t>
  </si>
  <si>
    <t>Anidride carbonica MEDIC. F.U.</t>
  </si>
  <si>
    <t xml:space="preserve">da 20,25 kg </t>
  </si>
  <si>
    <t>Anidride carbonica TER. F.U.</t>
  </si>
  <si>
    <t xml:space="preserve">da 10,5 kg </t>
  </si>
  <si>
    <t>Kg</t>
  </si>
  <si>
    <t>18</t>
  </si>
  <si>
    <t>65</t>
  </si>
  <si>
    <t>da 25 lt</t>
  </si>
  <si>
    <t>da 10 lt</t>
  </si>
  <si>
    <t>Azoto ricerche in bombole mc10</t>
  </si>
  <si>
    <t>da 10,5 kg con valvola standard</t>
  </si>
  <si>
    <t>Ossido nitrico 1000PPM MOL/MOL</t>
  </si>
  <si>
    <t>Miscela speciale certificata inerte</t>
  </si>
  <si>
    <t>Canone forfettario noleggio Sistema per la somministrazione dell'Ossido Nitrico</t>
  </si>
  <si>
    <t>148</t>
  </si>
  <si>
    <t>104</t>
  </si>
  <si>
    <t>60</t>
  </si>
  <si>
    <t>40</t>
  </si>
  <si>
    <t>80</t>
  </si>
  <si>
    <t>168</t>
  </si>
  <si>
    <t>100</t>
  </si>
  <si>
    <t>10</t>
  </si>
  <si>
    <t>20</t>
  </si>
  <si>
    <t>H</t>
  </si>
  <si>
    <t xml:space="preserve">Prezzo Complessivo ANNUO                      senza iva  </t>
  </si>
  <si>
    <t>ONERI PER L SICUREZZA NON SOGGETTI A RIBASSO</t>
  </si>
  <si>
    <t>TOTALE BASE D'ASTA</t>
  </si>
  <si>
    <t>€</t>
  </si>
  <si>
    <t>TOTALE PREZZO COMPLESSIVO ANNUO OFFERTO</t>
  </si>
  <si>
    <t>PROCEDURA APERTA PER LA FORNITURA DI GAS MEDICINALI E GAS TECNICI (COMPRENSIVA DELLA LOCAZIONE DELLE CENTRALI DI STOCCAGGIO E DEI CONTENITORI MOBILI; DEI SERVIZI DI GESTIONE, ASSISTENZA E MANUTENZIONE DEI RECIPIENTI, SERBATOI, IMPIANTI DI STOCCAGGIO ED EROGAZIONE OCCORRENTE ALL’AZIENDA OSPEDALIERO UNIVERSITARIA RENATO DULBECCO</t>
  </si>
  <si>
    <t xml:space="preserve">Prezzo Complessivo annuale offerto             senza iva                   </t>
  </si>
  <si>
    <t>Lotto 1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</si>
  <si>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</si>
  <si>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</si>
  <si>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</si>
  <si>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</si>
  <si>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</si>
  <si>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</si>
  <si>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</si>
  <si>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</si>
  <si>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</si>
  <si>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</si>
  <si>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</si>
  <si>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</si>
  <si>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</si>
  <si>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</si>
  <si>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</si>
  <si>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</si>
  <si>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</si>
  <si>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</si>
  <si>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</si>
  <si>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</si>
  <si>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</si>
  <si>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</si>
  <si>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</si>
  <si>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</si>
  <si>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</si>
  <si>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</si>
  <si>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</si>
  <si>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</si>
  <si>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</si>
  <si>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</si>
  <si>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1.31</t>
  </si>
  <si>
    <t>1.32</t>
  </si>
  <si>
    <t>1.33</t>
  </si>
  <si>
    <t>1.34</t>
  </si>
  <si>
    <t>1.35</t>
  </si>
  <si>
    <t>1.36</t>
  </si>
  <si>
    <t>1.37</t>
  </si>
  <si>
    <t>1.38</t>
  </si>
  <si>
    <t>1.39</t>
  </si>
  <si>
    <t>1.40</t>
  </si>
  <si>
    <t>1.41</t>
  </si>
  <si>
    <t>1.42</t>
  </si>
  <si>
    <t>1.43</t>
  </si>
  <si>
    <t>1.44</t>
  </si>
  <si>
    <t>1.45</t>
  </si>
  <si>
    <t>1.46</t>
  </si>
  <si>
    <t>1.47</t>
  </si>
  <si>
    <t>1.48</t>
  </si>
  <si>
    <t>1.49</t>
  </si>
  <si>
    <t>1.50</t>
  </si>
  <si>
    <t>1.51</t>
  </si>
  <si>
    <t>1.52</t>
  </si>
  <si>
    <t>1.53</t>
  </si>
  <si>
    <t>1.54</t>
  </si>
  <si>
    <t>1.55</t>
  </si>
  <si>
    <t>1.56</t>
  </si>
  <si>
    <t>1.57</t>
  </si>
  <si>
    <t>1.58</t>
  </si>
  <si>
    <t>1.59</t>
  </si>
  <si>
    <t>1.60</t>
  </si>
  <si>
    <t>1.61</t>
  </si>
  <si>
    <t>1.62</t>
  </si>
  <si>
    <t>1.63</t>
  </si>
  <si>
    <t>1.64</t>
  </si>
  <si>
    <t>1.65</t>
  </si>
  <si>
    <t>1.66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</si>
</sst>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\ #0.00"/>
    <numFmt numFmtId="166" formatCode="_-* #,##0.00\ [$€-410]_-;\-* #,##0.00\ [$€-410]_-;_-* &quot;-&quot;??\ [$€-410]_-;_-@_-"/>
    <numFmt numFmtId="167" formatCode="_-* #,##0.000\ [$€-410]_-;\-* #,##0.000\ [$€-410]_-;_-* &quot;-&quot;???\ [$€-410]_-;_-@_-"/>
  </numFmts>
  <fonts count="22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  <charset val="1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rebuchet MS"/>
      <family val="2"/>
    </font>
    <font>
      <sz val="10"/>
      <name val="Trebuchet MS"/>
      <family val="2"/>
    </font>
    <font>
      <b/>
      <sz val="10"/>
      <color indexed="8"/>
      <name val="Trebuchet MS"/>
      <family val="2"/>
    </font>
    <font>
      <sz val="10"/>
      <color indexed="8"/>
      <name val="Trebuchet MS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8"/>
      <color indexed="8"/>
      <name val="Arial"/>
      <family val="2"/>
    </font>
    <font>
      <sz val="8.5"/>
      <color rgb="FF000000"/>
      <name val="Arial"/>
      <family val="2"/>
      <charset val="1"/>
    </font>
    <font>
      <sz val="8.5"/>
      <name val="Arial"/>
      <family val="2"/>
      <charset val="1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8">
    <xf numFmtId="0" fontId="0" fillId="0" borderId="0"/>
    <xf numFmtId="0" fontId="3" fillId="0" borderId="0"/>
    <xf numFmtId="44" fontId="4" fillId="0" borderId="0"/>
    <xf numFmtId="9" fontId="4" fillId="0" borderId="0"/>
    <xf numFmtId="164" fontId="9" fillId="0" borderId="0" applyFont="0" applyFill="0" applyBorder="0" applyAlignment="0" applyProtection="0"/>
    <xf numFmtId="0" fontId="18" fillId="0" borderId="0">
      <alignment horizontal="right" vertical="center"/>
    </xf>
    <xf numFmtId="44" fontId="9" fillId="0" borderId="0" applyFont="0" applyFill="0" applyBorder="0" applyAlignment="0" applyProtection="0"/>
    <xf numFmtId="0" fontId="18" fillId="0" borderId="0">
      <alignment horizontal="left" vertical="center"/>
    </xf>
  </cellStyleXfs>
  <cellXfs count="101">
    <xf numFmtId="0" fontId="0" fillId="0" borderId="0" xfId="0"/>
    <xf numFmtId="0" fontId="14" fillId="0" borderId="6" xfId="0" applyFont="1" applyBorder="1" applyAlignment="1" applyProtection="1">
      <alignment horizontal="center" vertical="center" wrapText="1"/>
      <protection locked="0"/>
    </xf>
    <xf numFmtId="14" fontId="17" fillId="0" borderId="6" xfId="0" applyNumberFormat="1" applyFont="1" applyBorder="1" applyAlignment="1" applyProtection="1">
      <alignment horizontal="center" vertical="center"/>
      <protection locked="0"/>
    </xf>
    <xf numFmtId="0" fontId="0" fillId="0" borderId="6" xfId="0" applyBorder="1" applyProtection="1">
      <protection locked="0"/>
    </xf>
    <xf numFmtId="0" fontId="0" fillId="0" borderId="0" xfId="0" applyProtection="1">
      <protection locked="0"/>
    </xf>
    <xf numFmtId="14" fontId="17" fillId="0" borderId="6" xfId="0" applyNumberFormat="1" applyFont="1" applyBorder="1" applyAlignment="1" applyProtection="1">
      <alignment horizontal="center" vertical="center" wrapText="1"/>
      <protection locked="0"/>
    </xf>
    <xf numFmtId="166" fontId="16" fillId="0" borderId="5" xfId="4" applyNumberFormat="1" applyFont="1" applyBorder="1" applyAlignment="1" applyProtection="1">
      <alignment horizontal="center" vertical="center"/>
    </xf>
    <xf numFmtId="44" fontId="16" fillId="0" borderId="5" xfId="6" applyFont="1" applyBorder="1" applyAlignment="1" applyProtection="1">
      <alignment horizontal="center" vertical="center"/>
    </xf>
    <xf numFmtId="44" fontId="16" fillId="0" borderId="6" xfId="6" applyFont="1" applyBorder="1" applyAlignment="1" applyProtection="1">
      <alignment horizontal="center" vertical="center"/>
    </xf>
    <xf numFmtId="49" fontId="16" fillId="0" borderId="6" xfId="4" applyNumberFormat="1" applyFont="1" applyBorder="1" applyAlignment="1" applyProtection="1">
      <alignment horizontal="center" vertical="center"/>
    </xf>
    <xf numFmtId="44" fontId="16" fillId="0" borderId="24" xfId="6" applyFont="1" applyBorder="1" applyAlignment="1" applyProtection="1">
      <alignment horizontal="center" vertical="center"/>
    </xf>
    <xf numFmtId="164" fontId="16" fillId="0" borderId="6" xfId="4" applyFont="1" applyBorder="1" applyAlignment="1" applyProtection="1">
      <alignment horizontal="center" vertical="center" shrinkToFit="1"/>
      <protection locked="0"/>
    </xf>
    <xf numFmtId="0" fontId="16" fillId="0" borderId="6" xfId="0" applyFont="1" applyBorder="1" applyProtection="1">
      <protection locked="0"/>
    </xf>
    <xf numFmtId="164" fontId="15" fillId="0" borderId="6" xfId="0" applyNumberFormat="1" applyFont="1" applyBorder="1" applyProtection="1">
      <protection locked="0"/>
    </xf>
    <xf numFmtId="164" fontId="0" fillId="0" borderId="6" xfId="0" applyNumberFormat="1" applyBorder="1" applyProtection="1">
      <protection locked="0"/>
    </xf>
    <xf numFmtId="164" fontId="16" fillId="0" borderId="6" xfId="0" applyNumberFormat="1" applyFont="1" applyBorder="1" applyProtection="1">
      <protection locked="0"/>
    </xf>
    <xf numFmtId="164" fontId="16" fillId="0" borderId="6" xfId="0" applyNumberFormat="1" applyFont="1" applyBorder="1" applyAlignment="1" applyProtection="1">
      <alignment vertical="center"/>
      <protection locked="0"/>
    </xf>
    <xf numFmtId="0" fontId="16" fillId="0" borderId="26" xfId="0" applyFont="1" applyBorder="1" applyProtection="1">
      <protection locked="0"/>
    </xf>
    <xf numFmtId="0" fontId="0" fillId="0" borderId="26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17" xfId="0" applyFont="1" applyFill="1" applyBorder="1" applyAlignment="1" applyProtection="1">
      <alignment horizontal="center" vertical="center" wrapText="1"/>
      <protection locked="0"/>
    </xf>
    <xf numFmtId="0" fontId="12" fillId="5" borderId="6" xfId="0" applyFont="1" applyFill="1" applyBorder="1" applyAlignment="1" applyProtection="1">
      <alignment horizontal="center" wrapText="1"/>
      <protection locked="0"/>
    </xf>
    <xf numFmtId="0" fontId="13" fillId="5" borderId="6" xfId="0" applyFont="1" applyFill="1" applyBorder="1" applyAlignment="1" applyProtection="1">
      <alignment horizontal="center" vertical="center" wrapText="1"/>
      <protection locked="0"/>
    </xf>
    <xf numFmtId="1" fontId="19" fillId="0" borderId="0" xfId="0" applyNumberFormat="1" applyFont="1" applyAlignment="1" applyProtection="1">
      <alignment horizontal="center" vertical="center" shrinkToFit="1"/>
      <protection locked="0"/>
    </xf>
    <xf numFmtId="1" fontId="20" fillId="0" borderId="0" xfId="0" applyNumberFormat="1" applyFont="1" applyAlignment="1" applyProtection="1">
      <alignment horizontal="center" vertical="center" shrinkToFi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166" fontId="0" fillId="0" borderId="6" xfId="0" applyNumberFormat="1" applyBorder="1" applyProtection="1">
      <protection locked="0"/>
    </xf>
    <xf numFmtId="0" fontId="0" fillId="0" borderId="13" xfId="0" applyBorder="1" applyProtection="1">
      <protection locked="0"/>
    </xf>
    <xf numFmtId="0" fontId="10" fillId="2" borderId="6" xfId="0" applyFont="1" applyFill="1" applyBorder="1" applyAlignment="1">
      <alignment horizontal="center" wrapText="1"/>
    </xf>
    <xf numFmtId="0" fontId="11" fillId="2" borderId="6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shrinkToFit="1"/>
    </xf>
    <xf numFmtId="2" fontId="17" fillId="0" borderId="6" xfId="0" applyNumberFormat="1" applyFont="1" applyBorder="1" applyAlignment="1">
      <alignment horizontal="center" vertical="center"/>
    </xf>
    <xf numFmtId="3" fontId="15" fillId="0" borderId="6" xfId="0" applyNumberFormat="1" applyFont="1" applyBorder="1" applyAlignment="1">
      <alignment horizontal="center" vertical="center" shrinkToFit="1"/>
    </xf>
    <xf numFmtId="166" fontId="0" fillId="0" borderId="6" xfId="0" applyNumberFormat="1" applyBorder="1"/>
    <xf numFmtId="14" fontId="17" fillId="0" borderId="6" xfId="0" applyNumberFormat="1" applyFont="1" applyBorder="1" applyAlignment="1">
      <alignment horizontal="center" vertical="center"/>
    </xf>
    <xf numFmtId="1" fontId="15" fillId="0" borderId="6" xfId="0" applyNumberFormat="1" applyFont="1" applyBorder="1" applyAlignment="1">
      <alignment horizontal="center" vertical="center" shrinkToFit="1"/>
    </xf>
    <xf numFmtId="0" fontId="15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wrapText="1"/>
    </xf>
    <xf numFmtId="0" fontId="14" fillId="0" borderId="6" xfId="0" applyFont="1" applyBorder="1" applyAlignment="1">
      <alignment horizontal="center" vertical="top" wrapText="1"/>
    </xf>
    <xf numFmtId="14" fontId="17" fillId="0" borderId="6" xfId="0" applyNumberFormat="1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165" fontId="16" fillId="0" borderId="18" xfId="5" applyNumberFormat="1" applyFont="1" applyBorder="1" applyAlignment="1">
      <alignment horizontal="center" vertical="center" wrapText="1"/>
    </xf>
    <xf numFmtId="49" fontId="16" fillId="0" borderId="18" xfId="5" applyNumberFormat="1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49" fontId="16" fillId="0" borderId="23" xfId="5" applyNumberFormat="1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165" fontId="16" fillId="0" borderId="27" xfId="5" applyNumberFormat="1" applyFont="1" applyBorder="1" applyAlignment="1">
      <alignment horizontal="center" vertical="center" wrapText="1"/>
    </xf>
    <xf numFmtId="49" fontId="16" fillId="0" borderId="26" xfId="5" applyNumberFormat="1" applyFont="1" applyBorder="1" applyAlignment="1">
      <alignment horizontal="center" vertical="center" wrapText="1"/>
    </xf>
    <xf numFmtId="165" fontId="16" fillId="0" borderId="6" xfId="5" applyNumberFormat="1" applyFont="1" applyBorder="1" applyAlignment="1">
      <alignment horizontal="center" vertical="center" wrapText="1"/>
    </xf>
    <xf numFmtId="49" fontId="16" fillId="0" borderId="6" xfId="5" applyNumberFormat="1" applyFont="1" applyBorder="1" applyAlignment="1">
      <alignment horizontal="center" vertical="center" wrapText="1"/>
    </xf>
    <xf numFmtId="0" fontId="16" fillId="0" borderId="13" xfId="0" applyFont="1" applyBorder="1" applyProtection="1">
      <protection locked="0"/>
    </xf>
    <xf numFmtId="167" fontId="16" fillId="0" borderId="5" xfId="4" applyNumberFormat="1" applyFont="1" applyBorder="1" applyAlignment="1" applyProtection="1">
      <alignment horizontal="center" vertical="center"/>
    </xf>
    <xf numFmtId="166" fontId="0" fillId="0" borderId="6" xfId="0" applyNumberFormat="1" applyBorder="1" applyAlignment="1">
      <alignment vertical="center"/>
    </xf>
    <xf numFmtId="166" fontId="8" fillId="0" borderId="6" xfId="0" applyNumberFormat="1" applyFont="1" applyBorder="1"/>
    <xf numFmtId="44" fontId="0" fillId="7" borderId="6" xfId="6" applyFont="1" applyFill="1" applyBorder="1" applyProtection="1">
      <protection locked="0"/>
    </xf>
    <xf numFmtId="44" fontId="8" fillId="7" borderId="6" xfId="6" applyFont="1" applyFill="1" applyBorder="1" applyProtection="1">
      <protection locked="0"/>
    </xf>
    <xf numFmtId="166" fontId="0" fillId="0" borderId="0" xfId="0" applyNumberFormat="1" applyProtection="1">
      <protection locked="0"/>
    </xf>
    <xf numFmtId="166" fontId="8" fillId="7" borderId="6" xfId="0" applyNumberFormat="1" applyFont="1" applyFill="1" applyBorder="1" applyAlignment="1" applyProtection="1">
      <alignment horizontal="center" vertical="center"/>
      <protection locked="0"/>
    </xf>
    <xf numFmtId="0" fontId="14" fillId="0" borderId="6" xfId="0" applyFont="1" applyBorder="1" applyAlignment="1">
      <alignment horizontal="center" vertical="center" wrapText="1"/>
    </xf>
    <xf numFmtId="0" fontId="0" fillId="0" borderId="11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2" fillId="4" borderId="2" xfId="0" applyFont="1" applyFill="1" applyBorder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14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1" fillId="5" borderId="6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Alignment="1" applyProtection="1">
      <alignment horizontal="center" vertical="center" wrapText="1"/>
      <protection locked="0"/>
    </xf>
    <xf numFmtId="0" fontId="14" fillId="0" borderId="6" xfId="0" applyFont="1" applyBorder="1" applyAlignment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/>
      <protection locked="0"/>
    </xf>
    <xf numFmtId="0" fontId="14" fillId="0" borderId="2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8" fillId="6" borderId="5" xfId="0" applyFont="1" applyFill="1" applyBorder="1" applyAlignment="1">
      <alignment horizontal="left"/>
    </xf>
    <xf numFmtId="0" fontId="8" fillId="6" borderId="22" xfId="0" applyFont="1" applyFill="1" applyBorder="1" applyAlignment="1">
      <alignment horizontal="left"/>
    </xf>
    <xf numFmtId="0" fontId="8" fillId="6" borderId="13" xfId="0" applyFont="1" applyFill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22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1" fontId="17" fillId="0" borderId="6" xfId="0" applyNumberFormat="1" applyFont="1" applyBorder="1" applyAlignment="1">
      <alignment horizontal="center" vertical="center" shrinkToFit="1"/>
    </xf>
  </cellXfs>
  <cellStyles count="8">
    <cellStyle name="Migliaia" xfId="4" builtinId="3"/>
    <cellStyle name="Normale" xfId="0" builtinId="0"/>
    <cellStyle name="Normale 2" xfId="1" xr:uid="{00000000-0005-0000-0000-000002000000}"/>
    <cellStyle name="Percentuale 2" xfId="3" xr:uid="{00000000-0005-0000-0000-000003000000}"/>
    <cellStyle name="S18" xfId="7" xr:uid="{00000000-0005-0000-0000-000004000000}"/>
    <cellStyle name="S21" xfId="5" xr:uid="{00000000-0005-0000-0000-000005000000}"/>
    <cellStyle name="Valuta" xfId="6" builtinId="4"/>
    <cellStyle name="Valuta 2" xfId="2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940594</xdr:colOff>
      <xdr:row>0</xdr:row>
      <xdr:rowOff>130968</xdr:rowOff>
    </xdr:from>
    <xdr:to>
      <xdr:col>2</xdr:col>
      <xdr:colOff>1845469</xdr:colOff>
      <xdr:row>0</xdr:row>
      <xdr:rowOff>1428751</xdr:rowOff>
    </xdr:to>
    <xdr:pic>
      <xdr:nvPicPr>
        <xdr:cNvPr id="2" name="Immagin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47938" y="130968"/>
          <a:ext cx="2119312" cy="12977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214310</xdr:colOff>
      <xdr:row>0</xdr:row>
      <xdr:rowOff>154781</xdr:rowOff>
    </xdr:from>
    <xdr:to>
      <xdr:col>12</xdr:col>
      <xdr:colOff>604838</xdr:colOff>
      <xdr:row>0</xdr:row>
      <xdr:rowOff>1516855</xdr:rowOff>
    </xdr:to>
    <xdr:sp macro="" textlink="">
      <xdr:nvSpPr>
        <xdr:cNvPr id="3" name="Casella di testo 28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572248" y="154781"/>
          <a:ext cx="8510590" cy="13620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endParaRPr lang="it-IT" sz="1200" b="0" i="0" u="none" strike="noStrike" baseline="0">
            <a:solidFill>
              <a:srgbClr val="002060"/>
            </a:solidFill>
            <a:latin typeface="Calibri"/>
          </a:endParaRPr>
        </a:p>
        <a:p>
          <a:pPr algn="ctr" rtl="0">
            <a:defRPr sz="1000"/>
          </a:pPr>
          <a:r>
            <a:rPr lang="it-IT" sz="1200" b="0" i="0" u="none" strike="noStrike" baseline="0">
              <a:solidFill>
                <a:srgbClr val="002060"/>
              </a:solidFill>
              <a:latin typeface="Calibri"/>
            </a:rPr>
            <a:t>AZIENDA OSPEDALIERO UNIVERSITARIA</a:t>
          </a:r>
          <a:endParaRPr lang="it-IT" sz="1200" b="0" i="0" u="none" strike="noStrike" baseline="0">
            <a:solidFill>
              <a:srgbClr val="00206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it-IT" sz="1200" b="0" i="0" u="none" strike="noStrike" baseline="0">
              <a:solidFill>
                <a:srgbClr val="002060"/>
              </a:solidFill>
              <a:latin typeface="Calibri"/>
            </a:rPr>
            <a:t>“Renato Dulbecco” </a:t>
          </a:r>
        </a:p>
        <a:p>
          <a:pPr algn="ctr" rtl="0">
            <a:defRPr sz="1000"/>
          </a:pPr>
          <a:r>
            <a:rPr lang="it-IT" sz="1200" b="0" i="1" u="none" strike="noStrike" baseline="0">
              <a:solidFill>
                <a:srgbClr val="17365D"/>
              </a:solidFill>
              <a:latin typeface="Calibri"/>
            </a:rPr>
            <a:t>Catanzaro</a:t>
          </a:r>
        </a:p>
        <a:p>
          <a:pPr algn="ctr" rtl="0">
            <a:defRPr sz="1000"/>
          </a:pPr>
          <a:r>
            <a:rPr lang="it-IT" sz="1200" b="0" i="1" u="none" strike="noStrike" baseline="0">
              <a:solidFill>
                <a:srgbClr val="17365D"/>
              </a:solidFill>
              <a:latin typeface="Calibri"/>
            </a:rPr>
            <a:t>Area Acquisizione Beni e Servizi</a:t>
          </a:r>
        </a:p>
        <a:p>
          <a:pPr algn="l" rtl="0">
            <a:defRPr sz="1000"/>
          </a:pPr>
          <a:endParaRPr lang="it-IT" sz="1200" b="0" i="1" u="none" strike="noStrike" baseline="0">
            <a:solidFill>
              <a:srgbClr val="17365D"/>
            </a:solidFill>
            <a:latin typeface="Calibri"/>
          </a:endParaRPr>
        </a:p>
      </xdr:txBody>
    </xdr:sp>
    <xdr:clientData/>
  </xdr:twoCellAnchor>
  <xdr:twoCellAnchor>
    <xdr:from>
      <xdr:col>16</xdr:col>
      <xdr:colOff>52387</xdr:colOff>
      <xdr:row>0</xdr:row>
      <xdr:rowOff>35719</xdr:rowOff>
    </xdr:from>
    <xdr:to>
      <xdr:col>17</xdr:col>
      <xdr:colOff>292893</xdr:colOff>
      <xdr:row>0</xdr:row>
      <xdr:rowOff>1293529</xdr:rowOff>
    </xdr:to>
    <xdr:pic>
      <xdr:nvPicPr>
        <xdr:cNvPr id="4" name="Immagine 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626012" y="35719"/>
          <a:ext cx="1014412" cy="12578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523876</xdr:colOff>
      <xdr:row>0</xdr:row>
      <xdr:rowOff>1345406</xdr:rowOff>
    </xdr:from>
    <xdr:to>
      <xdr:col>17</xdr:col>
      <xdr:colOff>702470</xdr:colOff>
      <xdr:row>0</xdr:row>
      <xdr:rowOff>1643062</xdr:rowOff>
    </xdr:to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7323595" y="1345406"/>
          <a:ext cx="1726406" cy="29765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1100" b="1">
              <a:solidFill>
                <a:schemeClr val="accent1"/>
              </a:solidFill>
            </a:rPr>
            <a:t>REGIONE CALABRIA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90"/>
  <sheetViews>
    <sheetView tabSelected="1" zoomScale="60" zoomScaleNormal="60" workbookViewId="0">
      <selection activeCell="F14" sqref="F14"/>
    </sheetView>
  </sheetViews>
  <sheetFormatPr defaultColWidth="11.54296875" defaultRowHeight="14.5" x14ac:dyDescent="0.35"/>
  <cols>
    <col min="1" max="1" width="24.1796875" style="4" customWidth="1"/>
    <col min="2" max="2" width="18.1796875" style="4" customWidth="1"/>
    <col min="3" max="3" width="28.453125" style="4" customWidth="1"/>
    <col min="4" max="4" width="24.54296875" style="4" customWidth="1"/>
    <col min="5" max="5" width="13.1796875" style="4" customWidth="1"/>
    <col min="6" max="6" width="18" style="4" customWidth="1"/>
    <col min="7" max="7" width="25.7265625" style="4" customWidth="1"/>
    <col min="8" max="8" width="21.1796875" style="4" customWidth="1"/>
    <col min="9" max="9" width="21.54296875" style="4" customWidth="1"/>
    <col min="10" max="10" width="21.1796875" style="4" customWidth="1"/>
    <col min="11" max="11" width="19.81640625" style="4" customWidth="1"/>
    <col min="12" max="12" width="11.54296875" style="4"/>
    <col min="13" max="13" width="15.54296875" style="4" bestFit="1" customWidth="1"/>
    <col min="14" max="136" width="11.54296875" style="4"/>
    <col min="137" max="137" width="24.1796875" style="4" customWidth="1"/>
    <col min="138" max="138" width="34.1796875" style="4" customWidth="1"/>
    <col min="139" max="139" width="25.26953125" style="4" customWidth="1"/>
    <col min="140" max="140" width="43.1796875" style="4" customWidth="1"/>
    <col min="141" max="141" width="50.7265625" style="4" customWidth="1"/>
    <col min="142" max="142" width="41.54296875" style="4" customWidth="1"/>
    <col min="143" max="143" width="21.81640625" style="4" customWidth="1"/>
    <col min="144" max="144" width="25.81640625" style="4" customWidth="1"/>
    <col min="145" max="145" width="27.54296875" style="4" customWidth="1"/>
    <col min="146" max="146" width="26.54296875" style="4" customWidth="1"/>
    <col min="147" max="147" width="31" style="4" customWidth="1"/>
    <col min="148" max="148" width="28.453125" style="4" customWidth="1"/>
    <col min="149" max="149" width="23.81640625" style="4" customWidth="1"/>
    <col min="150" max="150" width="35.1796875" style="4" customWidth="1"/>
    <col min="151" max="151" width="27.54296875" style="4" customWidth="1"/>
    <col min="152" max="152" width="34" style="4" customWidth="1"/>
    <col min="153" max="153" width="53.453125" style="4" customWidth="1"/>
    <col min="154" max="392" width="11.54296875" style="4"/>
    <col min="393" max="393" width="24.1796875" style="4" customWidth="1"/>
    <col min="394" max="394" width="34.1796875" style="4" customWidth="1"/>
    <col min="395" max="395" width="25.26953125" style="4" customWidth="1"/>
    <col min="396" max="396" width="43.1796875" style="4" customWidth="1"/>
    <col min="397" max="397" width="50.7265625" style="4" customWidth="1"/>
    <col min="398" max="398" width="41.54296875" style="4" customWidth="1"/>
    <col min="399" max="399" width="21.81640625" style="4" customWidth="1"/>
    <col min="400" max="400" width="25.81640625" style="4" customWidth="1"/>
    <col min="401" max="401" width="27.54296875" style="4" customWidth="1"/>
    <col min="402" max="402" width="26.54296875" style="4" customWidth="1"/>
    <col min="403" max="403" width="31" style="4" customWidth="1"/>
    <col min="404" max="404" width="28.453125" style="4" customWidth="1"/>
    <col min="405" max="405" width="23.81640625" style="4" customWidth="1"/>
    <col min="406" max="406" width="35.1796875" style="4" customWidth="1"/>
    <col min="407" max="407" width="27.54296875" style="4" customWidth="1"/>
    <col min="408" max="408" width="34" style="4" customWidth="1"/>
    <col min="409" max="409" width="53.453125" style="4" customWidth="1"/>
    <col min="410" max="648" width="11.54296875" style="4"/>
    <col min="649" max="649" width="24.1796875" style="4" customWidth="1"/>
    <col min="650" max="650" width="34.1796875" style="4" customWidth="1"/>
    <col min="651" max="651" width="25.26953125" style="4" customWidth="1"/>
    <col min="652" max="652" width="43.1796875" style="4" customWidth="1"/>
    <col min="653" max="653" width="50.7265625" style="4" customWidth="1"/>
    <col min="654" max="654" width="41.54296875" style="4" customWidth="1"/>
    <col min="655" max="655" width="21.81640625" style="4" customWidth="1"/>
    <col min="656" max="656" width="25.81640625" style="4" customWidth="1"/>
    <col min="657" max="657" width="27.54296875" style="4" customWidth="1"/>
    <col min="658" max="658" width="26.54296875" style="4" customWidth="1"/>
    <col min="659" max="659" width="31" style="4" customWidth="1"/>
    <col min="660" max="660" width="28.453125" style="4" customWidth="1"/>
    <col min="661" max="661" width="23.81640625" style="4" customWidth="1"/>
    <col min="662" max="662" width="35.1796875" style="4" customWidth="1"/>
    <col min="663" max="663" width="27.54296875" style="4" customWidth="1"/>
    <col min="664" max="664" width="34" style="4" customWidth="1"/>
    <col min="665" max="665" width="53.453125" style="4" customWidth="1"/>
    <col min="666" max="904" width="11.54296875" style="4"/>
    <col min="905" max="905" width="24.1796875" style="4" customWidth="1"/>
    <col min="906" max="906" width="34.1796875" style="4" customWidth="1"/>
    <col min="907" max="907" width="25.26953125" style="4" customWidth="1"/>
    <col min="908" max="908" width="43.1796875" style="4" customWidth="1"/>
    <col min="909" max="909" width="50.7265625" style="4" customWidth="1"/>
    <col min="910" max="910" width="41.54296875" style="4" customWidth="1"/>
    <col min="911" max="911" width="21.81640625" style="4" customWidth="1"/>
    <col min="912" max="912" width="25.81640625" style="4" customWidth="1"/>
    <col min="913" max="913" width="27.54296875" style="4" customWidth="1"/>
    <col min="914" max="914" width="26.54296875" style="4" customWidth="1"/>
    <col min="915" max="915" width="31" style="4" customWidth="1"/>
    <col min="916" max="916" width="28.453125" style="4" customWidth="1"/>
    <col min="917" max="917" width="23.81640625" style="4" customWidth="1"/>
    <col min="918" max="918" width="35.1796875" style="4" customWidth="1"/>
    <col min="919" max="919" width="27.54296875" style="4" customWidth="1"/>
    <col min="920" max="920" width="34" style="4" customWidth="1"/>
    <col min="921" max="921" width="53.453125" style="4" customWidth="1"/>
    <col min="922" max="1160" width="11.54296875" style="4"/>
    <col min="1161" max="1161" width="24.1796875" style="4" customWidth="1"/>
    <col min="1162" max="1162" width="34.1796875" style="4" customWidth="1"/>
    <col min="1163" max="1163" width="25.26953125" style="4" customWidth="1"/>
    <col min="1164" max="1164" width="43.1796875" style="4" customWidth="1"/>
    <col min="1165" max="1165" width="50.7265625" style="4" customWidth="1"/>
    <col min="1166" max="1166" width="41.54296875" style="4" customWidth="1"/>
    <col min="1167" max="1167" width="21.81640625" style="4" customWidth="1"/>
    <col min="1168" max="1168" width="25.81640625" style="4" customWidth="1"/>
    <col min="1169" max="1169" width="27.54296875" style="4" customWidth="1"/>
    <col min="1170" max="1170" width="26.54296875" style="4" customWidth="1"/>
    <col min="1171" max="1171" width="31" style="4" customWidth="1"/>
    <col min="1172" max="1172" width="28.453125" style="4" customWidth="1"/>
    <col min="1173" max="1173" width="23.81640625" style="4" customWidth="1"/>
    <col min="1174" max="1174" width="35.1796875" style="4" customWidth="1"/>
    <col min="1175" max="1175" width="27.54296875" style="4" customWidth="1"/>
    <col min="1176" max="1176" width="34" style="4" customWidth="1"/>
    <col min="1177" max="1177" width="53.453125" style="4" customWidth="1"/>
    <col min="1178" max="1416" width="11.54296875" style="4"/>
    <col min="1417" max="1417" width="24.1796875" style="4" customWidth="1"/>
    <col min="1418" max="1418" width="34.1796875" style="4" customWidth="1"/>
    <col min="1419" max="1419" width="25.26953125" style="4" customWidth="1"/>
    <col min="1420" max="1420" width="43.1796875" style="4" customWidth="1"/>
    <col min="1421" max="1421" width="50.7265625" style="4" customWidth="1"/>
    <col min="1422" max="1422" width="41.54296875" style="4" customWidth="1"/>
    <col min="1423" max="1423" width="21.81640625" style="4" customWidth="1"/>
    <col min="1424" max="1424" width="25.81640625" style="4" customWidth="1"/>
    <col min="1425" max="1425" width="27.54296875" style="4" customWidth="1"/>
    <col min="1426" max="1426" width="26.54296875" style="4" customWidth="1"/>
    <col min="1427" max="1427" width="31" style="4" customWidth="1"/>
    <col min="1428" max="1428" width="28.453125" style="4" customWidth="1"/>
    <col min="1429" max="1429" width="23.81640625" style="4" customWidth="1"/>
    <col min="1430" max="1430" width="35.1796875" style="4" customWidth="1"/>
    <col min="1431" max="1431" width="27.54296875" style="4" customWidth="1"/>
    <col min="1432" max="1432" width="34" style="4" customWidth="1"/>
    <col min="1433" max="1433" width="53.453125" style="4" customWidth="1"/>
    <col min="1434" max="1672" width="11.54296875" style="4"/>
    <col min="1673" max="1673" width="24.1796875" style="4" customWidth="1"/>
    <col min="1674" max="1674" width="34.1796875" style="4" customWidth="1"/>
    <col min="1675" max="1675" width="25.26953125" style="4" customWidth="1"/>
    <col min="1676" max="1676" width="43.1796875" style="4" customWidth="1"/>
    <col min="1677" max="1677" width="50.7265625" style="4" customWidth="1"/>
    <col min="1678" max="1678" width="41.54296875" style="4" customWidth="1"/>
    <col min="1679" max="1679" width="21.81640625" style="4" customWidth="1"/>
    <col min="1680" max="1680" width="25.81640625" style="4" customWidth="1"/>
    <col min="1681" max="1681" width="27.54296875" style="4" customWidth="1"/>
    <col min="1682" max="1682" width="26.54296875" style="4" customWidth="1"/>
    <col min="1683" max="1683" width="31" style="4" customWidth="1"/>
    <col min="1684" max="1684" width="28.453125" style="4" customWidth="1"/>
    <col min="1685" max="1685" width="23.81640625" style="4" customWidth="1"/>
    <col min="1686" max="1686" width="35.1796875" style="4" customWidth="1"/>
    <col min="1687" max="1687" width="27.54296875" style="4" customWidth="1"/>
    <col min="1688" max="1688" width="34" style="4" customWidth="1"/>
    <col min="1689" max="1689" width="53.453125" style="4" customWidth="1"/>
    <col min="1690" max="1928" width="11.54296875" style="4"/>
    <col min="1929" max="1929" width="24.1796875" style="4" customWidth="1"/>
    <col min="1930" max="1930" width="34.1796875" style="4" customWidth="1"/>
    <col min="1931" max="1931" width="25.26953125" style="4" customWidth="1"/>
    <col min="1932" max="1932" width="43.1796875" style="4" customWidth="1"/>
    <col min="1933" max="1933" width="50.7265625" style="4" customWidth="1"/>
    <col min="1934" max="1934" width="41.54296875" style="4" customWidth="1"/>
    <col min="1935" max="1935" width="21.81640625" style="4" customWidth="1"/>
    <col min="1936" max="1936" width="25.81640625" style="4" customWidth="1"/>
    <col min="1937" max="1937" width="27.54296875" style="4" customWidth="1"/>
    <col min="1938" max="1938" width="26.54296875" style="4" customWidth="1"/>
    <col min="1939" max="1939" width="31" style="4" customWidth="1"/>
    <col min="1940" max="1940" width="28.453125" style="4" customWidth="1"/>
    <col min="1941" max="1941" width="23.81640625" style="4" customWidth="1"/>
    <col min="1942" max="1942" width="35.1796875" style="4" customWidth="1"/>
    <col min="1943" max="1943" width="27.54296875" style="4" customWidth="1"/>
    <col min="1944" max="1944" width="34" style="4" customWidth="1"/>
    <col min="1945" max="1945" width="53.453125" style="4" customWidth="1"/>
    <col min="1946" max="2184" width="11.54296875" style="4"/>
    <col min="2185" max="2185" width="24.1796875" style="4" customWidth="1"/>
    <col min="2186" max="2186" width="34.1796875" style="4" customWidth="1"/>
    <col min="2187" max="2187" width="25.26953125" style="4" customWidth="1"/>
    <col min="2188" max="2188" width="43.1796875" style="4" customWidth="1"/>
    <col min="2189" max="2189" width="50.7265625" style="4" customWidth="1"/>
    <col min="2190" max="2190" width="41.54296875" style="4" customWidth="1"/>
    <col min="2191" max="2191" width="21.81640625" style="4" customWidth="1"/>
    <col min="2192" max="2192" width="25.81640625" style="4" customWidth="1"/>
    <col min="2193" max="2193" width="27.54296875" style="4" customWidth="1"/>
    <col min="2194" max="2194" width="26.54296875" style="4" customWidth="1"/>
    <col min="2195" max="2195" width="31" style="4" customWidth="1"/>
    <col min="2196" max="2196" width="28.453125" style="4" customWidth="1"/>
    <col min="2197" max="2197" width="23.81640625" style="4" customWidth="1"/>
    <col min="2198" max="2198" width="35.1796875" style="4" customWidth="1"/>
    <col min="2199" max="2199" width="27.54296875" style="4" customWidth="1"/>
    <col min="2200" max="2200" width="34" style="4" customWidth="1"/>
    <col min="2201" max="2201" width="53.453125" style="4" customWidth="1"/>
    <col min="2202" max="2440" width="11.54296875" style="4"/>
    <col min="2441" max="2441" width="24.1796875" style="4" customWidth="1"/>
    <col min="2442" max="2442" width="34.1796875" style="4" customWidth="1"/>
    <col min="2443" max="2443" width="25.26953125" style="4" customWidth="1"/>
    <col min="2444" max="2444" width="43.1796875" style="4" customWidth="1"/>
    <col min="2445" max="2445" width="50.7265625" style="4" customWidth="1"/>
    <col min="2446" max="2446" width="41.54296875" style="4" customWidth="1"/>
    <col min="2447" max="2447" width="21.81640625" style="4" customWidth="1"/>
    <col min="2448" max="2448" width="25.81640625" style="4" customWidth="1"/>
    <col min="2449" max="2449" width="27.54296875" style="4" customWidth="1"/>
    <col min="2450" max="2450" width="26.54296875" style="4" customWidth="1"/>
    <col min="2451" max="2451" width="31" style="4" customWidth="1"/>
    <col min="2452" max="2452" width="28.453125" style="4" customWidth="1"/>
    <col min="2453" max="2453" width="23.81640625" style="4" customWidth="1"/>
    <col min="2454" max="2454" width="35.1796875" style="4" customWidth="1"/>
    <col min="2455" max="2455" width="27.54296875" style="4" customWidth="1"/>
    <col min="2456" max="2456" width="34" style="4" customWidth="1"/>
    <col min="2457" max="2457" width="53.453125" style="4" customWidth="1"/>
    <col min="2458" max="2696" width="11.54296875" style="4"/>
    <col min="2697" max="2697" width="24.1796875" style="4" customWidth="1"/>
    <col min="2698" max="2698" width="34.1796875" style="4" customWidth="1"/>
    <col min="2699" max="2699" width="25.26953125" style="4" customWidth="1"/>
    <col min="2700" max="2700" width="43.1796875" style="4" customWidth="1"/>
    <col min="2701" max="2701" width="50.7265625" style="4" customWidth="1"/>
    <col min="2702" max="2702" width="41.54296875" style="4" customWidth="1"/>
    <col min="2703" max="2703" width="21.81640625" style="4" customWidth="1"/>
    <col min="2704" max="2704" width="25.81640625" style="4" customWidth="1"/>
    <col min="2705" max="2705" width="27.54296875" style="4" customWidth="1"/>
    <col min="2706" max="2706" width="26.54296875" style="4" customWidth="1"/>
    <col min="2707" max="2707" width="31" style="4" customWidth="1"/>
    <col min="2708" max="2708" width="28.453125" style="4" customWidth="1"/>
    <col min="2709" max="2709" width="23.81640625" style="4" customWidth="1"/>
    <col min="2710" max="2710" width="35.1796875" style="4" customWidth="1"/>
    <col min="2711" max="2711" width="27.54296875" style="4" customWidth="1"/>
    <col min="2712" max="2712" width="34" style="4" customWidth="1"/>
    <col min="2713" max="2713" width="53.453125" style="4" customWidth="1"/>
    <col min="2714" max="2952" width="11.54296875" style="4"/>
    <col min="2953" max="2953" width="24.1796875" style="4" customWidth="1"/>
    <col min="2954" max="2954" width="34.1796875" style="4" customWidth="1"/>
    <col min="2955" max="2955" width="25.26953125" style="4" customWidth="1"/>
    <col min="2956" max="2956" width="43.1796875" style="4" customWidth="1"/>
    <col min="2957" max="2957" width="50.7265625" style="4" customWidth="1"/>
    <col min="2958" max="2958" width="41.54296875" style="4" customWidth="1"/>
    <col min="2959" max="2959" width="21.81640625" style="4" customWidth="1"/>
    <col min="2960" max="2960" width="25.81640625" style="4" customWidth="1"/>
    <col min="2961" max="2961" width="27.54296875" style="4" customWidth="1"/>
    <col min="2962" max="2962" width="26.54296875" style="4" customWidth="1"/>
    <col min="2963" max="2963" width="31" style="4" customWidth="1"/>
    <col min="2964" max="2964" width="28.453125" style="4" customWidth="1"/>
    <col min="2965" max="2965" width="23.81640625" style="4" customWidth="1"/>
    <col min="2966" max="2966" width="35.1796875" style="4" customWidth="1"/>
    <col min="2967" max="2967" width="27.54296875" style="4" customWidth="1"/>
    <col min="2968" max="2968" width="34" style="4" customWidth="1"/>
    <col min="2969" max="2969" width="53.453125" style="4" customWidth="1"/>
    <col min="2970" max="3208" width="11.54296875" style="4"/>
    <col min="3209" max="3209" width="24.1796875" style="4" customWidth="1"/>
    <col min="3210" max="3210" width="34.1796875" style="4" customWidth="1"/>
    <col min="3211" max="3211" width="25.26953125" style="4" customWidth="1"/>
    <col min="3212" max="3212" width="43.1796875" style="4" customWidth="1"/>
    <col min="3213" max="3213" width="50.7265625" style="4" customWidth="1"/>
    <col min="3214" max="3214" width="41.54296875" style="4" customWidth="1"/>
    <col min="3215" max="3215" width="21.81640625" style="4" customWidth="1"/>
    <col min="3216" max="3216" width="25.81640625" style="4" customWidth="1"/>
    <col min="3217" max="3217" width="27.54296875" style="4" customWidth="1"/>
    <col min="3218" max="3218" width="26.54296875" style="4" customWidth="1"/>
    <col min="3219" max="3219" width="31" style="4" customWidth="1"/>
    <col min="3220" max="3220" width="28.453125" style="4" customWidth="1"/>
    <col min="3221" max="3221" width="23.81640625" style="4" customWidth="1"/>
    <col min="3222" max="3222" width="35.1796875" style="4" customWidth="1"/>
    <col min="3223" max="3223" width="27.54296875" style="4" customWidth="1"/>
    <col min="3224" max="3224" width="34" style="4" customWidth="1"/>
    <col min="3225" max="3225" width="53.453125" style="4" customWidth="1"/>
    <col min="3226" max="3464" width="11.54296875" style="4"/>
    <col min="3465" max="3465" width="24.1796875" style="4" customWidth="1"/>
    <col min="3466" max="3466" width="34.1796875" style="4" customWidth="1"/>
    <col min="3467" max="3467" width="25.26953125" style="4" customWidth="1"/>
    <col min="3468" max="3468" width="43.1796875" style="4" customWidth="1"/>
    <col min="3469" max="3469" width="50.7265625" style="4" customWidth="1"/>
    <col min="3470" max="3470" width="41.54296875" style="4" customWidth="1"/>
    <col min="3471" max="3471" width="21.81640625" style="4" customWidth="1"/>
    <col min="3472" max="3472" width="25.81640625" style="4" customWidth="1"/>
    <col min="3473" max="3473" width="27.54296875" style="4" customWidth="1"/>
    <col min="3474" max="3474" width="26.54296875" style="4" customWidth="1"/>
    <col min="3475" max="3475" width="31" style="4" customWidth="1"/>
    <col min="3476" max="3476" width="28.453125" style="4" customWidth="1"/>
    <col min="3477" max="3477" width="23.81640625" style="4" customWidth="1"/>
    <col min="3478" max="3478" width="35.1796875" style="4" customWidth="1"/>
    <col min="3479" max="3479" width="27.54296875" style="4" customWidth="1"/>
    <col min="3480" max="3480" width="34" style="4" customWidth="1"/>
    <col min="3481" max="3481" width="53.453125" style="4" customWidth="1"/>
    <col min="3482" max="3720" width="11.54296875" style="4"/>
    <col min="3721" max="3721" width="24.1796875" style="4" customWidth="1"/>
    <col min="3722" max="3722" width="34.1796875" style="4" customWidth="1"/>
    <col min="3723" max="3723" width="25.26953125" style="4" customWidth="1"/>
    <col min="3724" max="3724" width="43.1796875" style="4" customWidth="1"/>
    <col min="3725" max="3725" width="50.7265625" style="4" customWidth="1"/>
    <col min="3726" max="3726" width="41.54296875" style="4" customWidth="1"/>
    <col min="3727" max="3727" width="21.81640625" style="4" customWidth="1"/>
    <col min="3728" max="3728" width="25.81640625" style="4" customWidth="1"/>
    <col min="3729" max="3729" width="27.54296875" style="4" customWidth="1"/>
    <col min="3730" max="3730" width="26.54296875" style="4" customWidth="1"/>
    <col min="3731" max="3731" width="31" style="4" customWidth="1"/>
    <col min="3732" max="3732" width="28.453125" style="4" customWidth="1"/>
    <col min="3733" max="3733" width="23.81640625" style="4" customWidth="1"/>
    <col min="3734" max="3734" width="35.1796875" style="4" customWidth="1"/>
    <col min="3735" max="3735" width="27.54296875" style="4" customWidth="1"/>
    <col min="3736" max="3736" width="34" style="4" customWidth="1"/>
    <col min="3737" max="3737" width="53.453125" style="4" customWidth="1"/>
    <col min="3738" max="3976" width="11.54296875" style="4"/>
    <col min="3977" max="3977" width="24.1796875" style="4" customWidth="1"/>
    <col min="3978" max="3978" width="34.1796875" style="4" customWidth="1"/>
    <col min="3979" max="3979" width="25.26953125" style="4" customWidth="1"/>
    <col min="3980" max="3980" width="43.1796875" style="4" customWidth="1"/>
    <col min="3981" max="3981" width="50.7265625" style="4" customWidth="1"/>
    <col min="3982" max="3982" width="41.54296875" style="4" customWidth="1"/>
    <col min="3983" max="3983" width="21.81640625" style="4" customWidth="1"/>
    <col min="3984" max="3984" width="25.81640625" style="4" customWidth="1"/>
    <col min="3985" max="3985" width="27.54296875" style="4" customWidth="1"/>
    <col min="3986" max="3986" width="26.54296875" style="4" customWidth="1"/>
    <col min="3987" max="3987" width="31" style="4" customWidth="1"/>
    <col min="3988" max="3988" width="28.453125" style="4" customWidth="1"/>
    <col min="3989" max="3989" width="23.81640625" style="4" customWidth="1"/>
    <col min="3990" max="3990" width="35.1796875" style="4" customWidth="1"/>
    <col min="3991" max="3991" width="27.54296875" style="4" customWidth="1"/>
    <col min="3992" max="3992" width="34" style="4" customWidth="1"/>
    <col min="3993" max="3993" width="53.453125" style="4" customWidth="1"/>
    <col min="3994" max="4232" width="11.54296875" style="4"/>
    <col min="4233" max="4233" width="24.1796875" style="4" customWidth="1"/>
    <col min="4234" max="4234" width="34.1796875" style="4" customWidth="1"/>
    <col min="4235" max="4235" width="25.26953125" style="4" customWidth="1"/>
    <col min="4236" max="4236" width="43.1796875" style="4" customWidth="1"/>
    <col min="4237" max="4237" width="50.7265625" style="4" customWidth="1"/>
    <col min="4238" max="4238" width="41.54296875" style="4" customWidth="1"/>
    <col min="4239" max="4239" width="21.81640625" style="4" customWidth="1"/>
    <col min="4240" max="4240" width="25.81640625" style="4" customWidth="1"/>
    <col min="4241" max="4241" width="27.54296875" style="4" customWidth="1"/>
    <col min="4242" max="4242" width="26.54296875" style="4" customWidth="1"/>
    <col min="4243" max="4243" width="31" style="4" customWidth="1"/>
    <col min="4244" max="4244" width="28.453125" style="4" customWidth="1"/>
    <col min="4245" max="4245" width="23.81640625" style="4" customWidth="1"/>
    <col min="4246" max="4246" width="35.1796875" style="4" customWidth="1"/>
    <col min="4247" max="4247" width="27.54296875" style="4" customWidth="1"/>
    <col min="4248" max="4248" width="34" style="4" customWidth="1"/>
    <col min="4249" max="4249" width="53.453125" style="4" customWidth="1"/>
    <col min="4250" max="4488" width="11.54296875" style="4"/>
    <col min="4489" max="4489" width="24.1796875" style="4" customWidth="1"/>
    <col min="4490" max="4490" width="34.1796875" style="4" customWidth="1"/>
    <col min="4491" max="4491" width="25.26953125" style="4" customWidth="1"/>
    <col min="4492" max="4492" width="43.1796875" style="4" customWidth="1"/>
    <col min="4493" max="4493" width="50.7265625" style="4" customWidth="1"/>
    <col min="4494" max="4494" width="41.54296875" style="4" customWidth="1"/>
    <col min="4495" max="4495" width="21.81640625" style="4" customWidth="1"/>
    <col min="4496" max="4496" width="25.81640625" style="4" customWidth="1"/>
    <col min="4497" max="4497" width="27.54296875" style="4" customWidth="1"/>
    <col min="4498" max="4498" width="26.54296875" style="4" customWidth="1"/>
    <col min="4499" max="4499" width="31" style="4" customWidth="1"/>
    <col min="4500" max="4500" width="28.453125" style="4" customWidth="1"/>
    <col min="4501" max="4501" width="23.81640625" style="4" customWidth="1"/>
    <col min="4502" max="4502" width="35.1796875" style="4" customWidth="1"/>
    <col min="4503" max="4503" width="27.54296875" style="4" customWidth="1"/>
    <col min="4504" max="4504" width="34" style="4" customWidth="1"/>
    <col min="4505" max="4505" width="53.453125" style="4" customWidth="1"/>
    <col min="4506" max="4744" width="11.54296875" style="4"/>
    <col min="4745" max="4745" width="24.1796875" style="4" customWidth="1"/>
    <col min="4746" max="4746" width="34.1796875" style="4" customWidth="1"/>
    <col min="4747" max="4747" width="25.26953125" style="4" customWidth="1"/>
    <col min="4748" max="4748" width="43.1796875" style="4" customWidth="1"/>
    <col min="4749" max="4749" width="50.7265625" style="4" customWidth="1"/>
    <col min="4750" max="4750" width="41.54296875" style="4" customWidth="1"/>
    <col min="4751" max="4751" width="21.81640625" style="4" customWidth="1"/>
    <col min="4752" max="4752" width="25.81640625" style="4" customWidth="1"/>
    <col min="4753" max="4753" width="27.54296875" style="4" customWidth="1"/>
    <col min="4754" max="4754" width="26.54296875" style="4" customWidth="1"/>
    <col min="4755" max="4755" width="31" style="4" customWidth="1"/>
    <col min="4756" max="4756" width="28.453125" style="4" customWidth="1"/>
    <col min="4757" max="4757" width="23.81640625" style="4" customWidth="1"/>
    <col min="4758" max="4758" width="35.1796875" style="4" customWidth="1"/>
    <col min="4759" max="4759" width="27.54296875" style="4" customWidth="1"/>
    <col min="4760" max="4760" width="34" style="4" customWidth="1"/>
    <col min="4761" max="4761" width="53.453125" style="4" customWidth="1"/>
    <col min="4762" max="5000" width="11.54296875" style="4"/>
    <col min="5001" max="5001" width="24.1796875" style="4" customWidth="1"/>
    <col min="5002" max="5002" width="34.1796875" style="4" customWidth="1"/>
    <col min="5003" max="5003" width="25.26953125" style="4" customWidth="1"/>
    <col min="5004" max="5004" width="43.1796875" style="4" customWidth="1"/>
    <col min="5005" max="5005" width="50.7265625" style="4" customWidth="1"/>
    <col min="5006" max="5006" width="41.54296875" style="4" customWidth="1"/>
    <col min="5007" max="5007" width="21.81640625" style="4" customWidth="1"/>
    <col min="5008" max="5008" width="25.81640625" style="4" customWidth="1"/>
    <col min="5009" max="5009" width="27.54296875" style="4" customWidth="1"/>
    <col min="5010" max="5010" width="26.54296875" style="4" customWidth="1"/>
    <col min="5011" max="5011" width="31" style="4" customWidth="1"/>
    <col min="5012" max="5012" width="28.453125" style="4" customWidth="1"/>
    <col min="5013" max="5013" width="23.81640625" style="4" customWidth="1"/>
    <col min="5014" max="5014" width="35.1796875" style="4" customWidth="1"/>
    <col min="5015" max="5015" width="27.54296875" style="4" customWidth="1"/>
    <col min="5016" max="5016" width="34" style="4" customWidth="1"/>
    <col min="5017" max="5017" width="53.453125" style="4" customWidth="1"/>
    <col min="5018" max="5256" width="11.54296875" style="4"/>
    <col min="5257" max="5257" width="24.1796875" style="4" customWidth="1"/>
    <col min="5258" max="5258" width="34.1796875" style="4" customWidth="1"/>
    <col min="5259" max="5259" width="25.26953125" style="4" customWidth="1"/>
    <col min="5260" max="5260" width="43.1796875" style="4" customWidth="1"/>
    <col min="5261" max="5261" width="50.7265625" style="4" customWidth="1"/>
    <col min="5262" max="5262" width="41.54296875" style="4" customWidth="1"/>
    <col min="5263" max="5263" width="21.81640625" style="4" customWidth="1"/>
    <col min="5264" max="5264" width="25.81640625" style="4" customWidth="1"/>
    <col min="5265" max="5265" width="27.54296875" style="4" customWidth="1"/>
    <col min="5266" max="5266" width="26.54296875" style="4" customWidth="1"/>
    <col min="5267" max="5267" width="31" style="4" customWidth="1"/>
    <col min="5268" max="5268" width="28.453125" style="4" customWidth="1"/>
    <col min="5269" max="5269" width="23.81640625" style="4" customWidth="1"/>
    <col min="5270" max="5270" width="35.1796875" style="4" customWidth="1"/>
    <col min="5271" max="5271" width="27.54296875" style="4" customWidth="1"/>
    <col min="5272" max="5272" width="34" style="4" customWidth="1"/>
    <col min="5273" max="5273" width="53.453125" style="4" customWidth="1"/>
    <col min="5274" max="5512" width="11.54296875" style="4"/>
    <col min="5513" max="5513" width="24.1796875" style="4" customWidth="1"/>
    <col min="5514" max="5514" width="34.1796875" style="4" customWidth="1"/>
    <col min="5515" max="5515" width="25.26953125" style="4" customWidth="1"/>
    <col min="5516" max="5516" width="43.1796875" style="4" customWidth="1"/>
    <col min="5517" max="5517" width="50.7265625" style="4" customWidth="1"/>
    <col min="5518" max="5518" width="41.54296875" style="4" customWidth="1"/>
    <col min="5519" max="5519" width="21.81640625" style="4" customWidth="1"/>
    <col min="5520" max="5520" width="25.81640625" style="4" customWidth="1"/>
    <col min="5521" max="5521" width="27.54296875" style="4" customWidth="1"/>
    <col min="5522" max="5522" width="26.54296875" style="4" customWidth="1"/>
    <col min="5523" max="5523" width="31" style="4" customWidth="1"/>
    <col min="5524" max="5524" width="28.453125" style="4" customWidth="1"/>
    <col min="5525" max="5525" width="23.81640625" style="4" customWidth="1"/>
    <col min="5526" max="5526" width="35.1796875" style="4" customWidth="1"/>
    <col min="5527" max="5527" width="27.54296875" style="4" customWidth="1"/>
    <col min="5528" max="5528" width="34" style="4" customWidth="1"/>
    <col min="5529" max="5529" width="53.453125" style="4" customWidth="1"/>
    <col min="5530" max="5768" width="11.54296875" style="4"/>
    <col min="5769" max="5769" width="24.1796875" style="4" customWidth="1"/>
    <col min="5770" max="5770" width="34.1796875" style="4" customWidth="1"/>
    <col min="5771" max="5771" width="25.26953125" style="4" customWidth="1"/>
    <col min="5772" max="5772" width="43.1796875" style="4" customWidth="1"/>
    <col min="5773" max="5773" width="50.7265625" style="4" customWidth="1"/>
    <col min="5774" max="5774" width="41.54296875" style="4" customWidth="1"/>
    <col min="5775" max="5775" width="21.81640625" style="4" customWidth="1"/>
    <col min="5776" max="5776" width="25.81640625" style="4" customWidth="1"/>
    <col min="5777" max="5777" width="27.54296875" style="4" customWidth="1"/>
    <col min="5778" max="5778" width="26.54296875" style="4" customWidth="1"/>
    <col min="5779" max="5779" width="31" style="4" customWidth="1"/>
    <col min="5780" max="5780" width="28.453125" style="4" customWidth="1"/>
    <col min="5781" max="5781" width="23.81640625" style="4" customWidth="1"/>
    <col min="5782" max="5782" width="35.1796875" style="4" customWidth="1"/>
    <col min="5783" max="5783" width="27.54296875" style="4" customWidth="1"/>
    <col min="5784" max="5784" width="34" style="4" customWidth="1"/>
    <col min="5785" max="5785" width="53.453125" style="4" customWidth="1"/>
    <col min="5786" max="6024" width="11.54296875" style="4"/>
    <col min="6025" max="6025" width="24.1796875" style="4" customWidth="1"/>
    <col min="6026" max="6026" width="34.1796875" style="4" customWidth="1"/>
    <col min="6027" max="6027" width="25.26953125" style="4" customWidth="1"/>
    <col min="6028" max="6028" width="43.1796875" style="4" customWidth="1"/>
    <col min="6029" max="6029" width="50.7265625" style="4" customWidth="1"/>
    <col min="6030" max="6030" width="41.54296875" style="4" customWidth="1"/>
    <col min="6031" max="6031" width="21.81640625" style="4" customWidth="1"/>
    <col min="6032" max="6032" width="25.81640625" style="4" customWidth="1"/>
    <col min="6033" max="6033" width="27.54296875" style="4" customWidth="1"/>
    <col min="6034" max="6034" width="26.54296875" style="4" customWidth="1"/>
    <col min="6035" max="6035" width="31" style="4" customWidth="1"/>
    <col min="6036" max="6036" width="28.453125" style="4" customWidth="1"/>
    <col min="6037" max="6037" width="23.81640625" style="4" customWidth="1"/>
    <col min="6038" max="6038" width="35.1796875" style="4" customWidth="1"/>
    <col min="6039" max="6039" width="27.54296875" style="4" customWidth="1"/>
    <col min="6040" max="6040" width="34" style="4" customWidth="1"/>
    <col min="6041" max="6041" width="53.453125" style="4" customWidth="1"/>
    <col min="6042" max="6280" width="11.54296875" style="4"/>
    <col min="6281" max="6281" width="24.1796875" style="4" customWidth="1"/>
    <col min="6282" max="6282" width="34.1796875" style="4" customWidth="1"/>
    <col min="6283" max="6283" width="25.26953125" style="4" customWidth="1"/>
    <col min="6284" max="6284" width="43.1796875" style="4" customWidth="1"/>
    <col min="6285" max="6285" width="50.7265625" style="4" customWidth="1"/>
    <col min="6286" max="6286" width="41.54296875" style="4" customWidth="1"/>
    <col min="6287" max="6287" width="21.81640625" style="4" customWidth="1"/>
    <col min="6288" max="6288" width="25.81640625" style="4" customWidth="1"/>
    <col min="6289" max="6289" width="27.54296875" style="4" customWidth="1"/>
    <col min="6290" max="6290" width="26.54296875" style="4" customWidth="1"/>
    <col min="6291" max="6291" width="31" style="4" customWidth="1"/>
    <col min="6292" max="6292" width="28.453125" style="4" customWidth="1"/>
    <col min="6293" max="6293" width="23.81640625" style="4" customWidth="1"/>
    <col min="6294" max="6294" width="35.1796875" style="4" customWidth="1"/>
    <col min="6295" max="6295" width="27.54296875" style="4" customWidth="1"/>
    <col min="6296" max="6296" width="34" style="4" customWidth="1"/>
    <col min="6297" max="6297" width="53.453125" style="4" customWidth="1"/>
    <col min="6298" max="6536" width="11.54296875" style="4"/>
    <col min="6537" max="6537" width="24.1796875" style="4" customWidth="1"/>
    <col min="6538" max="6538" width="34.1796875" style="4" customWidth="1"/>
    <col min="6539" max="6539" width="25.26953125" style="4" customWidth="1"/>
    <col min="6540" max="6540" width="43.1796875" style="4" customWidth="1"/>
    <col min="6541" max="6541" width="50.7265625" style="4" customWidth="1"/>
    <col min="6542" max="6542" width="41.54296875" style="4" customWidth="1"/>
    <col min="6543" max="6543" width="21.81640625" style="4" customWidth="1"/>
    <col min="6544" max="6544" width="25.81640625" style="4" customWidth="1"/>
    <col min="6545" max="6545" width="27.54296875" style="4" customWidth="1"/>
    <col min="6546" max="6546" width="26.54296875" style="4" customWidth="1"/>
    <col min="6547" max="6547" width="31" style="4" customWidth="1"/>
    <col min="6548" max="6548" width="28.453125" style="4" customWidth="1"/>
    <col min="6549" max="6549" width="23.81640625" style="4" customWidth="1"/>
    <col min="6550" max="6550" width="35.1796875" style="4" customWidth="1"/>
    <col min="6551" max="6551" width="27.54296875" style="4" customWidth="1"/>
    <col min="6552" max="6552" width="34" style="4" customWidth="1"/>
    <col min="6553" max="6553" width="53.453125" style="4" customWidth="1"/>
    <col min="6554" max="6792" width="11.54296875" style="4"/>
    <col min="6793" max="6793" width="24.1796875" style="4" customWidth="1"/>
    <col min="6794" max="6794" width="34.1796875" style="4" customWidth="1"/>
    <col min="6795" max="6795" width="25.26953125" style="4" customWidth="1"/>
    <col min="6796" max="6796" width="43.1796875" style="4" customWidth="1"/>
    <col min="6797" max="6797" width="50.7265625" style="4" customWidth="1"/>
    <col min="6798" max="6798" width="41.54296875" style="4" customWidth="1"/>
    <col min="6799" max="6799" width="21.81640625" style="4" customWidth="1"/>
    <col min="6800" max="6800" width="25.81640625" style="4" customWidth="1"/>
    <col min="6801" max="6801" width="27.54296875" style="4" customWidth="1"/>
    <col min="6802" max="6802" width="26.54296875" style="4" customWidth="1"/>
    <col min="6803" max="6803" width="31" style="4" customWidth="1"/>
    <col min="6804" max="6804" width="28.453125" style="4" customWidth="1"/>
    <col min="6805" max="6805" width="23.81640625" style="4" customWidth="1"/>
    <col min="6806" max="6806" width="35.1796875" style="4" customWidth="1"/>
    <col min="6807" max="6807" width="27.54296875" style="4" customWidth="1"/>
    <col min="6808" max="6808" width="34" style="4" customWidth="1"/>
    <col min="6809" max="6809" width="53.453125" style="4" customWidth="1"/>
    <col min="6810" max="7048" width="11.54296875" style="4"/>
    <col min="7049" max="7049" width="24.1796875" style="4" customWidth="1"/>
    <col min="7050" max="7050" width="34.1796875" style="4" customWidth="1"/>
    <col min="7051" max="7051" width="25.26953125" style="4" customWidth="1"/>
    <col min="7052" max="7052" width="43.1796875" style="4" customWidth="1"/>
    <col min="7053" max="7053" width="50.7265625" style="4" customWidth="1"/>
    <col min="7054" max="7054" width="41.54296875" style="4" customWidth="1"/>
    <col min="7055" max="7055" width="21.81640625" style="4" customWidth="1"/>
    <col min="7056" max="7056" width="25.81640625" style="4" customWidth="1"/>
    <col min="7057" max="7057" width="27.54296875" style="4" customWidth="1"/>
    <col min="7058" max="7058" width="26.54296875" style="4" customWidth="1"/>
    <col min="7059" max="7059" width="31" style="4" customWidth="1"/>
    <col min="7060" max="7060" width="28.453125" style="4" customWidth="1"/>
    <col min="7061" max="7061" width="23.81640625" style="4" customWidth="1"/>
    <col min="7062" max="7062" width="35.1796875" style="4" customWidth="1"/>
    <col min="7063" max="7063" width="27.54296875" style="4" customWidth="1"/>
    <col min="7064" max="7064" width="34" style="4" customWidth="1"/>
    <col min="7065" max="7065" width="53.453125" style="4" customWidth="1"/>
    <col min="7066" max="7304" width="11.54296875" style="4"/>
    <col min="7305" max="7305" width="24.1796875" style="4" customWidth="1"/>
    <col min="7306" max="7306" width="34.1796875" style="4" customWidth="1"/>
    <col min="7307" max="7307" width="25.26953125" style="4" customWidth="1"/>
    <col min="7308" max="7308" width="43.1796875" style="4" customWidth="1"/>
    <col min="7309" max="7309" width="50.7265625" style="4" customWidth="1"/>
    <col min="7310" max="7310" width="41.54296875" style="4" customWidth="1"/>
    <col min="7311" max="7311" width="21.81640625" style="4" customWidth="1"/>
    <col min="7312" max="7312" width="25.81640625" style="4" customWidth="1"/>
    <col min="7313" max="7313" width="27.54296875" style="4" customWidth="1"/>
    <col min="7314" max="7314" width="26.54296875" style="4" customWidth="1"/>
    <col min="7315" max="7315" width="31" style="4" customWidth="1"/>
    <col min="7316" max="7316" width="28.453125" style="4" customWidth="1"/>
    <col min="7317" max="7317" width="23.81640625" style="4" customWidth="1"/>
    <col min="7318" max="7318" width="35.1796875" style="4" customWidth="1"/>
    <col min="7319" max="7319" width="27.54296875" style="4" customWidth="1"/>
    <col min="7320" max="7320" width="34" style="4" customWidth="1"/>
    <col min="7321" max="7321" width="53.453125" style="4" customWidth="1"/>
    <col min="7322" max="7560" width="11.54296875" style="4"/>
    <col min="7561" max="7561" width="24.1796875" style="4" customWidth="1"/>
    <col min="7562" max="7562" width="34.1796875" style="4" customWidth="1"/>
    <col min="7563" max="7563" width="25.26953125" style="4" customWidth="1"/>
    <col min="7564" max="7564" width="43.1796875" style="4" customWidth="1"/>
    <col min="7565" max="7565" width="50.7265625" style="4" customWidth="1"/>
    <col min="7566" max="7566" width="41.54296875" style="4" customWidth="1"/>
    <col min="7567" max="7567" width="21.81640625" style="4" customWidth="1"/>
    <col min="7568" max="7568" width="25.81640625" style="4" customWidth="1"/>
    <col min="7569" max="7569" width="27.54296875" style="4" customWidth="1"/>
    <col min="7570" max="7570" width="26.54296875" style="4" customWidth="1"/>
    <col min="7571" max="7571" width="31" style="4" customWidth="1"/>
    <col min="7572" max="7572" width="28.453125" style="4" customWidth="1"/>
    <col min="7573" max="7573" width="23.81640625" style="4" customWidth="1"/>
    <col min="7574" max="7574" width="35.1796875" style="4" customWidth="1"/>
    <col min="7575" max="7575" width="27.54296875" style="4" customWidth="1"/>
    <col min="7576" max="7576" width="34" style="4" customWidth="1"/>
    <col min="7577" max="7577" width="53.453125" style="4" customWidth="1"/>
    <col min="7578" max="7816" width="11.54296875" style="4"/>
    <col min="7817" max="7817" width="24.1796875" style="4" customWidth="1"/>
    <col min="7818" max="7818" width="34.1796875" style="4" customWidth="1"/>
    <col min="7819" max="7819" width="25.26953125" style="4" customWidth="1"/>
    <col min="7820" max="7820" width="43.1796875" style="4" customWidth="1"/>
    <col min="7821" max="7821" width="50.7265625" style="4" customWidth="1"/>
    <col min="7822" max="7822" width="41.54296875" style="4" customWidth="1"/>
    <col min="7823" max="7823" width="21.81640625" style="4" customWidth="1"/>
    <col min="7824" max="7824" width="25.81640625" style="4" customWidth="1"/>
    <col min="7825" max="7825" width="27.54296875" style="4" customWidth="1"/>
    <col min="7826" max="7826" width="26.54296875" style="4" customWidth="1"/>
    <col min="7827" max="7827" width="31" style="4" customWidth="1"/>
    <col min="7828" max="7828" width="28.453125" style="4" customWidth="1"/>
    <col min="7829" max="7829" width="23.81640625" style="4" customWidth="1"/>
    <col min="7830" max="7830" width="35.1796875" style="4" customWidth="1"/>
    <col min="7831" max="7831" width="27.54296875" style="4" customWidth="1"/>
    <col min="7832" max="7832" width="34" style="4" customWidth="1"/>
    <col min="7833" max="7833" width="53.453125" style="4" customWidth="1"/>
    <col min="7834" max="8072" width="11.54296875" style="4"/>
    <col min="8073" max="8073" width="24.1796875" style="4" customWidth="1"/>
    <col min="8074" max="8074" width="34.1796875" style="4" customWidth="1"/>
    <col min="8075" max="8075" width="25.26953125" style="4" customWidth="1"/>
    <col min="8076" max="8076" width="43.1796875" style="4" customWidth="1"/>
    <col min="8077" max="8077" width="50.7265625" style="4" customWidth="1"/>
    <col min="8078" max="8078" width="41.54296875" style="4" customWidth="1"/>
    <col min="8079" max="8079" width="21.81640625" style="4" customWidth="1"/>
    <col min="8080" max="8080" width="25.81640625" style="4" customWidth="1"/>
    <col min="8081" max="8081" width="27.54296875" style="4" customWidth="1"/>
    <col min="8082" max="8082" width="26.54296875" style="4" customWidth="1"/>
    <col min="8083" max="8083" width="31" style="4" customWidth="1"/>
    <col min="8084" max="8084" width="28.453125" style="4" customWidth="1"/>
    <col min="8085" max="8085" width="23.81640625" style="4" customWidth="1"/>
    <col min="8086" max="8086" width="35.1796875" style="4" customWidth="1"/>
    <col min="8087" max="8087" width="27.54296875" style="4" customWidth="1"/>
    <col min="8088" max="8088" width="34" style="4" customWidth="1"/>
    <col min="8089" max="8089" width="53.453125" style="4" customWidth="1"/>
    <col min="8090" max="8328" width="11.54296875" style="4"/>
    <col min="8329" max="8329" width="24.1796875" style="4" customWidth="1"/>
    <col min="8330" max="8330" width="34.1796875" style="4" customWidth="1"/>
    <col min="8331" max="8331" width="25.26953125" style="4" customWidth="1"/>
    <col min="8332" max="8332" width="43.1796875" style="4" customWidth="1"/>
    <col min="8333" max="8333" width="50.7265625" style="4" customWidth="1"/>
    <col min="8334" max="8334" width="41.54296875" style="4" customWidth="1"/>
    <col min="8335" max="8335" width="21.81640625" style="4" customWidth="1"/>
    <col min="8336" max="8336" width="25.81640625" style="4" customWidth="1"/>
    <col min="8337" max="8337" width="27.54296875" style="4" customWidth="1"/>
    <col min="8338" max="8338" width="26.54296875" style="4" customWidth="1"/>
    <col min="8339" max="8339" width="31" style="4" customWidth="1"/>
    <col min="8340" max="8340" width="28.453125" style="4" customWidth="1"/>
    <col min="8341" max="8341" width="23.81640625" style="4" customWidth="1"/>
    <col min="8342" max="8342" width="35.1796875" style="4" customWidth="1"/>
    <col min="8343" max="8343" width="27.54296875" style="4" customWidth="1"/>
    <col min="8344" max="8344" width="34" style="4" customWidth="1"/>
    <col min="8345" max="8345" width="53.453125" style="4" customWidth="1"/>
    <col min="8346" max="8584" width="11.54296875" style="4"/>
    <col min="8585" max="8585" width="24.1796875" style="4" customWidth="1"/>
    <col min="8586" max="8586" width="34.1796875" style="4" customWidth="1"/>
    <col min="8587" max="8587" width="25.26953125" style="4" customWidth="1"/>
    <col min="8588" max="8588" width="43.1796875" style="4" customWidth="1"/>
    <col min="8589" max="8589" width="50.7265625" style="4" customWidth="1"/>
    <col min="8590" max="8590" width="41.54296875" style="4" customWidth="1"/>
    <col min="8591" max="8591" width="21.81640625" style="4" customWidth="1"/>
    <col min="8592" max="8592" width="25.81640625" style="4" customWidth="1"/>
    <col min="8593" max="8593" width="27.54296875" style="4" customWidth="1"/>
    <col min="8594" max="8594" width="26.54296875" style="4" customWidth="1"/>
    <col min="8595" max="8595" width="31" style="4" customWidth="1"/>
    <col min="8596" max="8596" width="28.453125" style="4" customWidth="1"/>
    <col min="8597" max="8597" width="23.81640625" style="4" customWidth="1"/>
    <col min="8598" max="8598" width="35.1796875" style="4" customWidth="1"/>
    <col min="8599" max="8599" width="27.54296875" style="4" customWidth="1"/>
    <col min="8600" max="8600" width="34" style="4" customWidth="1"/>
    <col min="8601" max="8601" width="53.453125" style="4" customWidth="1"/>
    <col min="8602" max="8840" width="11.54296875" style="4"/>
    <col min="8841" max="8841" width="24.1796875" style="4" customWidth="1"/>
    <col min="8842" max="8842" width="34.1796875" style="4" customWidth="1"/>
    <col min="8843" max="8843" width="25.26953125" style="4" customWidth="1"/>
    <col min="8844" max="8844" width="43.1796875" style="4" customWidth="1"/>
    <col min="8845" max="8845" width="50.7265625" style="4" customWidth="1"/>
    <col min="8846" max="8846" width="41.54296875" style="4" customWidth="1"/>
    <col min="8847" max="8847" width="21.81640625" style="4" customWidth="1"/>
    <col min="8848" max="8848" width="25.81640625" style="4" customWidth="1"/>
    <col min="8849" max="8849" width="27.54296875" style="4" customWidth="1"/>
    <col min="8850" max="8850" width="26.54296875" style="4" customWidth="1"/>
    <col min="8851" max="8851" width="31" style="4" customWidth="1"/>
    <col min="8852" max="8852" width="28.453125" style="4" customWidth="1"/>
    <col min="8853" max="8853" width="23.81640625" style="4" customWidth="1"/>
    <col min="8854" max="8854" width="35.1796875" style="4" customWidth="1"/>
    <col min="8855" max="8855" width="27.54296875" style="4" customWidth="1"/>
    <col min="8856" max="8856" width="34" style="4" customWidth="1"/>
    <col min="8857" max="8857" width="53.453125" style="4" customWidth="1"/>
    <col min="8858" max="9096" width="11.54296875" style="4"/>
    <col min="9097" max="9097" width="24.1796875" style="4" customWidth="1"/>
    <col min="9098" max="9098" width="34.1796875" style="4" customWidth="1"/>
    <col min="9099" max="9099" width="25.26953125" style="4" customWidth="1"/>
    <col min="9100" max="9100" width="43.1796875" style="4" customWidth="1"/>
    <col min="9101" max="9101" width="50.7265625" style="4" customWidth="1"/>
    <col min="9102" max="9102" width="41.54296875" style="4" customWidth="1"/>
    <col min="9103" max="9103" width="21.81640625" style="4" customWidth="1"/>
    <col min="9104" max="9104" width="25.81640625" style="4" customWidth="1"/>
    <col min="9105" max="9105" width="27.54296875" style="4" customWidth="1"/>
    <col min="9106" max="9106" width="26.54296875" style="4" customWidth="1"/>
    <col min="9107" max="9107" width="31" style="4" customWidth="1"/>
    <col min="9108" max="9108" width="28.453125" style="4" customWidth="1"/>
    <col min="9109" max="9109" width="23.81640625" style="4" customWidth="1"/>
    <col min="9110" max="9110" width="35.1796875" style="4" customWidth="1"/>
    <col min="9111" max="9111" width="27.54296875" style="4" customWidth="1"/>
    <col min="9112" max="9112" width="34" style="4" customWidth="1"/>
    <col min="9113" max="9113" width="53.453125" style="4" customWidth="1"/>
    <col min="9114" max="9352" width="11.54296875" style="4"/>
    <col min="9353" max="9353" width="24.1796875" style="4" customWidth="1"/>
    <col min="9354" max="9354" width="34.1796875" style="4" customWidth="1"/>
    <col min="9355" max="9355" width="25.26953125" style="4" customWidth="1"/>
    <col min="9356" max="9356" width="43.1796875" style="4" customWidth="1"/>
    <col min="9357" max="9357" width="50.7265625" style="4" customWidth="1"/>
    <col min="9358" max="9358" width="41.54296875" style="4" customWidth="1"/>
    <col min="9359" max="9359" width="21.81640625" style="4" customWidth="1"/>
    <col min="9360" max="9360" width="25.81640625" style="4" customWidth="1"/>
    <col min="9361" max="9361" width="27.54296875" style="4" customWidth="1"/>
    <col min="9362" max="9362" width="26.54296875" style="4" customWidth="1"/>
    <col min="9363" max="9363" width="31" style="4" customWidth="1"/>
    <col min="9364" max="9364" width="28.453125" style="4" customWidth="1"/>
    <col min="9365" max="9365" width="23.81640625" style="4" customWidth="1"/>
    <col min="9366" max="9366" width="35.1796875" style="4" customWidth="1"/>
    <col min="9367" max="9367" width="27.54296875" style="4" customWidth="1"/>
    <col min="9368" max="9368" width="34" style="4" customWidth="1"/>
    <col min="9369" max="9369" width="53.453125" style="4" customWidth="1"/>
    <col min="9370" max="9608" width="11.54296875" style="4"/>
    <col min="9609" max="9609" width="24.1796875" style="4" customWidth="1"/>
    <col min="9610" max="9610" width="34.1796875" style="4" customWidth="1"/>
    <col min="9611" max="9611" width="25.26953125" style="4" customWidth="1"/>
    <col min="9612" max="9612" width="43.1796875" style="4" customWidth="1"/>
    <col min="9613" max="9613" width="50.7265625" style="4" customWidth="1"/>
    <col min="9614" max="9614" width="41.54296875" style="4" customWidth="1"/>
    <col min="9615" max="9615" width="21.81640625" style="4" customWidth="1"/>
    <col min="9616" max="9616" width="25.81640625" style="4" customWidth="1"/>
    <col min="9617" max="9617" width="27.54296875" style="4" customWidth="1"/>
    <col min="9618" max="9618" width="26.54296875" style="4" customWidth="1"/>
    <col min="9619" max="9619" width="31" style="4" customWidth="1"/>
    <col min="9620" max="9620" width="28.453125" style="4" customWidth="1"/>
    <col min="9621" max="9621" width="23.81640625" style="4" customWidth="1"/>
    <col min="9622" max="9622" width="35.1796875" style="4" customWidth="1"/>
    <col min="9623" max="9623" width="27.54296875" style="4" customWidth="1"/>
    <col min="9624" max="9624" width="34" style="4" customWidth="1"/>
    <col min="9625" max="9625" width="53.453125" style="4" customWidth="1"/>
    <col min="9626" max="9864" width="11.54296875" style="4"/>
    <col min="9865" max="9865" width="24.1796875" style="4" customWidth="1"/>
    <col min="9866" max="9866" width="34.1796875" style="4" customWidth="1"/>
    <col min="9867" max="9867" width="25.26953125" style="4" customWidth="1"/>
    <col min="9868" max="9868" width="43.1796875" style="4" customWidth="1"/>
    <col min="9869" max="9869" width="50.7265625" style="4" customWidth="1"/>
    <col min="9870" max="9870" width="41.54296875" style="4" customWidth="1"/>
    <col min="9871" max="9871" width="21.81640625" style="4" customWidth="1"/>
    <col min="9872" max="9872" width="25.81640625" style="4" customWidth="1"/>
    <col min="9873" max="9873" width="27.54296875" style="4" customWidth="1"/>
    <col min="9874" max="9874" width="26.54296875" style="4" customWidth="1"/>
    <col min="9875" max="9875" width="31" style="4" customWidth="1"/>
    <col min="9876" max="9876" width="28.453125" style="4" customWidth="1"/>
    <col min="9877" max="9877" width="23.81640625" style="4" customWidth="1"/>
    <col min="9878" max="9878" width="35.1796875" style="4" customWidth="1"/>
    <col min="9879" max="9879" width="27.54296875" style="4" customWidth="1"/>
    <col min="9880" max="9880" width="34" style="4" customWidth="1"/>
    <col min="9881" max="9881" width="53.453125" style="4" customWidth="1"/>
    <col min="9882" max="10120" width="11.54296875" style="4"/>
    <col min="10121" max="10121" width="24.1796875" style="4" customWidth="1"/>
    <col min="10122" max="10122" width="34.1796875" style="4" customWidth="1"/>
    <col min="10123" max="10123" width="25.26953125" style="4" customWidth="1"/>
    <col min="10124" max="10124" width="43.1796875" style="4" customWidth="1"/>
    <col min="10125" max="10125" width="50.7265625" style="4" customWidth="1"/>
    <col min="10126" max="10126" width="41.54296875" style="4" customWidth="1"/>
    <col min="10127" max="10127" width="21.81640625" style="4" customWidth="1"/>
    <col min="10128" max="10128" width="25.81640625" style="4" customWidth="1"/>
    <col min="10129" max="10129" width="27.54296875" style="4" customWidth="1"/>
    <col min="10130" max="10130" width="26.54296875" style="4" customWidth="1"/>
    <col min="10131" max="10131" width="31" style="4" customWidth="1"/>
    <col min="10132" max="10132" width="28.453125" style="4" customWidth="1"/>
    <col min="10133" max="10133" width="23.81640625" style="4" customWidth="1"/>
    <col min="10134" max="10134" width="35.1796875" style="4" customWidth="1"/>
    <col min="10135" max="10135" width="27.54296875" style="4" customWidth="1"/>
    <col min="10136" max="10136" width="34" style="4" customWidth="1"/>
    <col min="10137" max="10137" width="53.453125" style="4" customWidth="1"/>
    <col min="10138" max="10376" width="11.54296875" style="4"/>
    <col min="10377" max="10377" width="24.1796875" style="4" customWidth="1"/>
    <col min="10378" max="10378" width="34.1796875" style="4" customWidth="1"/>
    <col min="10379" max="10379" width="25.26953125" style="4" customWidth="1"/>
    <col min="10380" max="10380" width="43.1796875" style="4" customWidth="1"/>
    <col min="10381" max="10381" width="50.7265625" style="4" customWidth="1"/>
    <col min="10382" max="10382" width="41.54296875" style="4" customWidth="1"/>
    <col min="10383" max="10383" width="21.81640625" style="4" customWidth="1"/>
    <col min="10384" max="10384" width="25.81640625" style="4" customWidth="1"/>
    <col min="10385" max="10385" width="27.54296875" style="4" customWidth="1"/>
    <col min="10386" max="10386" width="26.54296875" style="4" customWidth="1"/>
    <col min="10387" max="10387" width="31" style="4" customWidth="1"/>
    <col min="10388" max="10388" width="28.453125" style="4" customWidth="1"/>
    <col min="10389" max="10389" width="23.81640625" style="4" customWidth="1"/>
    <col min="10390" max="10390" width="35.1796875" style="4" customWidth="1"/>
    <col min="10391" max="10391" width="27.54296875" style="4" customWidth="1"/>
    <col min="10392" max="10392" width="34" style="4" customWidth="1"/>
    <col min="10393" max="10393" width="53.453125" style="4" customWidth="1"/>
    <col min="10394" max="10632" width="11.54296875" style="4"/>
    <col min="10633" max="10633" width="24.1796875" style="4" customWidth="1"/>
    <col min="10634" max="10634" width="34.1796875" style="4" customWidth="1"/>
    <col min="10635" max="10635" width="25.26953125" style="4" customWidth="1"/>
    <col min="10636" max="10636" width="43.1796875" style="4" customWidth="1"/>
    <col min="10637" max="10637" width="50.7265625" style="4" customWidth="1"/>
    <col min="10638" max="10638" width="41.54296875" style="4" customWidth="1"/>
    <col min="10639" max="10639" width="21.81640625" style="4" customWidth="1"/>
    <col min="10640" max="10640" width="25.81640625" style="4" customWidth="1"/>
    <col min="10641" max="10641" width="27.54296875" style="4" customWidth="1"/>
    <col min="10642" max="10642" width="26.54296875" style="4" customWidth="1"/>
    <col min="10643" max="10643" width="31" style="4" customWidth="1"/>
    <col min="10644" max="10644" width="28.453125" style="4" customWidth="1"/>
    <col min="10645" max="10645" width="23.81640625" style="4" customWidth="1"/>
    <col min="10646" max="10646" width="35.1796875" style="4" customWidth="1"/>
    <col min="10647" max="10647" width="27.54296875" style="4" customWidth="1"/>
    <col min="10648" max="10648" width="34" style="4" customWidth="1"/>
    <col min="10649" max="10649" width="53.453125" style="4" customWidth="1"/>
    <col min="10650" max="10888" width="11.54296875" style="4"/>
    <col min="10889" max="10889" width="24.1796875" style="4" customWidth="1"/>
    <col min="10890" max="10890" width="34.1796875" style="4" customWidth="1"/>
    <col min="10891" max="10891" width="25.26953125" style="4" customWidth="1"/>
    <col min="10892" max="10892" width="43.1796875" style="4" customWidth="1"/>
    <col min="10893" max="10893" width="50.7265625" style="4" customWidth="1"/>
    <col min="10894" max="10894" width="41.54296875" style="4" customWidth="1"/>
    <col min="10895" max="10895" width="21.81640625" style="4" customWidth="1"/>
    <col min="10896" max="10896" width="25.81640625" style="4" customWidth="1"/>
    <col min="10897" max="10897" width="27.54296875" style="4" customWidth="1"/>
    <col min="10898" max="10898" width="26.54296875" style="4" customWidth="1"/>
    <col min="10899" max="10899" width="31" style="4" customWidth="1"/>
    <col min="10900" max="10900" width="28.453125" style="4" customWidth="1"/>
    <col min="10901" max="10901" width="23.81640625" style="4" customWidth="1"/>
    <col min="10902" max="10902" width="35.1796875" style="4" customWidth="1"/>
    <col min="10903" max="10903" width="27.54296875" style="4" customWidth="1"/>
    <col min="10904" max="10904" width="34" style="4" customWidth="1"/>
    <col min="10905" max="10905" width="53.453125" style="4" customWidth="1"/>
    <col min="10906" max="11144" width="11.54296875" style="4"/>
    <col min="11145" max="11145" width="24.1796875" style="4" customWidth="1"/>
    <col min="11146" max="11146" width="34.1796875" style="4" customWidth="1"/>
    <col min="11147" max="11147" width="25.26953125" style="4" customWidth="1"/>
    <col min="11148" max="11148" width="43.1796875" style="4" customWidth="1"/>
    <col min="11149" max="11149" width="50.7265625" style="4" customWidth="1"/>
    <col min="11150" max="11150" width="41.54296875" style="4" customWidth="1"/>
    <col min="11151" max="11151" width="21.81640625" style="4" customWidth="1"/>
    <col min="11152" max="11152" width="25.81640625" style="4" customWidth="1"/>
    <col min="11153" max="11153" width="27.54296875" style="4" customWidth="1"/>
    <col min="11154" max="11154" width="26.54296875" style="4" customWidth="1"/>
    <col min="11155" max="11155" width="31" style="4" customWidth="1"/>
    <col min="11156" max="11156" width="28.453125" style="4" customWidth="1"/>
    <col min="11157" max="11157" width="23.81640625" style="4" customWidth="1"/>
    <col min="11158" max="11158" width="35.1796875" style="4" customWidth="1"/>
    <col min="11159" max="11159" width="27.54296875" style="4" customWidth="1"/>
    <col min="11160" max="11160" width="34" style="4" customWidth="1"/>
    <col min="11161" max="11161" width="53.453125" style="4" customWidth="1"/>
    <col min="11162" max="11400" width="11.54296875" style="4"/>
    <col min="11401" max="11401" width="24.1796875" style="4" customWidth="1"/>
    <col min="11402" max="11402" width="34.1796875" style="4" customWidth="1"/>
    <col min="11403" max="11403" width="25.26953125" style="4" customWidth="1"/>
    <col min="11404" max="11404" width="43.1796875" style="4" customWidth="1"/>
    <col min="11405" max="11405" width="50.7265625" style="4" customWidth="1"/>
    <col min="11406" max="11406" width="41.54296875" style="4" customWidth="1"/>
    <col min="11407" max="11407" width="21.81640625" style="4" customWidth="1"/>
    <col min="11408" max="11408" width="25.81640625" style="4" customWidth="1"/>
    <col min="11409" max="11409" width="27.54296875" style="4" customWidth="1"/>
    <col min="11410" max="11410" width="26.54296875" style="4" customWidth="1"/>
    <col min="11411" max="11411" width="31" style="4" customWidth="1"/>
    <col min="11412" max="11412" width="28.453125" style="4" customWidth="1"/>
    <col min="11413" max="11413" width="23.81640625" style="4" customWidth="1"/>
    <col min="11414" max="11414" width="35.1796875" style="4" customWidth="1"/>
    <col min="11415" max="11415" width="27.54296875" style="4" customWidth="1"/>
    <col min="11416" max="11416" width="34" style="4" customWidth="1"/>
    <col min="11417" max="11417" width="53.453125" style="4" customWidth="1"/>
    <col min="11418" max="11656" width="11.54296875" style="4"/>
    <col min="11657" max="11657" width="24.1796875" style="4" customWidth="1"/>
    <col min="11658" max="11658" width="34.1796875" style="4" customWidth="1"/>
    <col min="11659" max="11659" width="25.26953125" style="4" customWidth="1"/>
    <col min="11660" max="11660" width="43.1796875" style="4" customWidth="1"/>
    <col min="11661" max="11661" width="50.7265625" style="4" customWidth="1"/>
    <col min="11662" max="11662" width="41.54296875" style="4" customWidth="1"/>
    <col min="11663" max="11663" width="21.81640625" style="4" customWidth="1"/>
    <col min="11664" max="11664" width="25.81640625" style="4" customWidth="1"/>
    <col min="11665" max="11665" width="27.54296875" style="4" customWidth="1"/>
    <col min="11666" max="11666" width="26.54296875" style="4" customWidth="1"/>
    <col min="11667" max="11667" width="31" style="4" customWidth="1"/>
    <col min="11668" max="11668" width="28.453125" style="4" customWidth="1"/>
    <col min="11669" max="11669" width="23.81640625" style="4" customWidth="1"/>
    <col min="11670" max="11670" width="35.1796875" style="4" customWidth="1"/>
    <col min="11671" max="11671" width="27.54296875" style="4" customWidth="1"/>
    <col min="11672" max="11672" width="34" style="4" customWidth="1"/>
    <col min="11673" max="11673" width="53.453125" style="4" customWidth="1"/>
    <col min="11674" max="11912" width="11.54296875" style="4"/>
    <col min="11913" max="11913" width="24.1796875" style="4" customWidth="1"/>
    <col min="11914" max="11914" width="34.1796875" style="4" customWidth="1"/>
    <col min="11915" max="11915" width="25.26953125" style="4" customWidth="1"/>
    <col min="11916" max="11916" width="43.1796875" style="4" customWidth="1"/>
    <col min="11917" max="11917" width="50.7265625" style="4" customWidth="1"/>
    <col min="11918" max="11918" width="41.54296875" style="4" customWidth="1"/>
    <col min="11919" max="11919" width="21.81640625" style="4" customWidth="1"/>
    <col min="11920" max="11920" width="25.81640625" style="4" customWidth="1"/>
    <col min="11921" max="11921" width="27.54296875" style="4" customWidth="1"/>
    <col min="11922" max="11922" width="26.54296875" style="4" customWidth="1"/>
    <col min="11923" max="11923" width="31" style="4" customWidth="1"/>
    <col min="11924" max="11924" width="28.453125" style="4" customWidth="1"/>
    <col min="11925" max="11925" width="23.81640625" style="4" customWidth="1"/>
    <col min="11926" max="11926" width="35.1796875" style="4" customWidth="1"/>
    <col min="11927" max="11927" width="27.54296875" style="4" customWidth="1"/>
    <col min="11928" max="11928" width="34" style="4" customWidth="1"/>
    <col min="11929" max="11929" width="53.453125" style="4" customWidth="1"/>
    <col min="11930" max="12168" width="11.54296875" style="4"/>
    <col min="12169" max="12169" width="24.1796875" style="4" customWidth="1"/>
    <col min="12170" max="12170" width="34.1796875" style="4" customWidth="1"/>
    <col min="12171" max="12171" width="25.26953125" style="4" customWidth="1"/>
    <col min="12172" max="12172" width="43.1796875" style="4" customWidth="1"/>
    <col min="12173" max="12173" width="50.7265625" style="4" customWidth="1"/>
    <col min="12174" max="12174" width="41.54296875" style="4" customWidth="1"/>
    <col min="12175" max="12175" width="21.81640625" style="4" customWidth="1"/>
    <col min="12176" max="12176" width="25.81640625" style="4" customWidth="1"/>
    <col min="12177" max="12177" width="27.54296875" style="4" customWidth="1"/>
    <col min="12178" max="12178" width="26.54296875" style="4" customWidth="1"/>
    <col min="12179" max="12179" width="31" style="4" customWidth="1"/>
    <col min="12180" max="12180" width="28.453125" style="4" customWidth="1"/>
    <col min="12181" max="12181" width="23.81640625" style="4" customWidth="1"/>
    <col min="12182" max="12182" width="35.1796875" style="4" customWidth="1"/>
    <col min="12183" max="12183" width="27.54296875" style="4" customWidth="1"/>
    <col min="12184" max="12184" width="34" style="4" customWidth="1"/>
    <col min="12185" max="12185" width="53.453125" style="4" customWidth="1"/>
    <col min="12186" max="12424" width="11.54296875" style="4"/>
    <col min="12425" max="12425" width="24.1796875" style="4" customWidth="1"/>
    <col min="12426" max="12426" width="34.1796875" style="4" customWidth="1"/>
    <col min="12427" max="12427" width="25.26953125" style="4" customWidth="1"/>
    <col min="12428" max="12428" width="43.1796875" style="4" customWidth="1"/>
    <col min="12429" max="12429" width="50.7265625" style="4" customWidth="1"/>
    <col min="12430" max="12430" width="41.54296875" style="4" customWidth="1"/>
    <col min="12431" max="12431" width="21.81640625" style="4" customWidth="1"/>
    <col min="12432" max="12432" width="25.81640625" style="4" customWidth="1"/>
    <col min="12433" max="12433" width="27.54296875" style="4" customWidth="1"/>
    <col min="12434" max="12434" width="26.54296875" style="4" customWidth="1"/>
    <col min="12435" max="12435" width="31" style="4" customWidth="1"/>
    <col min="12436" max="12436" width="28.453125" style="4" customWidth="1"/>
    <col min="12437" max="12437" width="23.81640625" style="4" customWidth="1"/>
    <col min="12438" max="12438" width="35.1796875" style="4" customWidth="1"/>
    <col min="12439" max="12439" width="27.54296875" style="4" customWidth="1"/>
    <col min="12440" max="12440" width="34" style="4" customWidth="1"/>
    <col min="12441" max="12441" width="53.453125" style="4" customWidth="1"/>
    <col min="12442" max="12680" width="11.54296875" style="4"/>
    <col min="12681" max="12681" width="24.1796875" style="4" customWidth="1"/>
    <col min="12682" max="12682" width="34.1796875" style="4" customWidth="1"/>
    <col min="12683" max="12683" width="25.26953125" style="4" customWidth="1"/>
    <col min="12684" max="12684" width="43.1796875" style="4" customWidth="1"/>
    <col min="12685" max="12685" width="50.7265625" style="4" customWidth="1"/>
    <col min="12686" max="12686" width="41.54296875" style="4" customWidth="1"/>
    <col min="12687" max="12687" width="21.81640625" style="4" customWidth="1"/>
    <col min="12688" max="12688" width="25.81640625" style="4" customWidth="1"/>
    <col min="12689" max="12689" width="27.54296875" style="4" customWidth="1"/>
    <col min="12690" max="12690" width="26.54296875" style="4" customWidth="1"/>
    <col min="12691" max="12691" width="31" style="4" customWidth="1"/>
    <col min="12692" max="12692" width="28.453125" style="4" customWidth="1"/>
    <col min="12693" max="12693" width="23.81640625" style="4" customWidth="1"/>
    <col min="12694" max="12694" width="35.1796875" style="4" customWidth="1"/>
    <col min="12695" max="12695" width="27.54296875" style="4" customWidth="1"/>
    <col min="12696" max="12696" width="34" style="4" customWidth="1"/>
    <col min="12697" max="12697" width="53.453125" style="4" customWidth="1"/>
    <col min="12698" max="12936" width="11.54296875" style="4"/>
    <col min="12937" max="12937" width="24.1796875" style="4" customWidth="1"/>
    <col min="12938" max="12938" width="34.1796875" style="4" customWidth="1"/>
    <col min="12939" max="12939" width="25.26953125" style="4" customWidth="1"/>
    <col min="12940" max="12940" width="43.1796875" style="4" customWidth="1"/>
    <col min="12941" max="12941" width="50.7265625" style="4" customWidth="1"/>
    <col min="12942" max="12942" width="41.54296875" style="4" customWidth="1"/>
    <col min="12943" max="12943" width="21.81640625" style="4" customWidth="1"/>
    <col min="12944" max="12944" width="25.81640625" style="4" customWidth="1"/>
    <col min="12945" max="12945" width="27.54296875" style="4" customWidth="1"/>
    <col min="12946" max="12946" width="26.54296875" style="4" customWidth="1"/>
    <col min="12947" max="12947" width="31" style="4" customWidth="1"/>
    <col min="12948" max="12948" width="28.453125" style="4" customWidth="1"/>
    <col min="12949" max="12949" width="23.81640625" style="4" customWidth="1"/>
    <col min="12950" max="12950" width="35.1796875" style="4" customWidth="1"/>
    <col min="12951" max="12951" width="27.54296875" style="4" customWidth="1"/>
    <col min="12952" max="12952" width="34" style="4" customWidth="1"/>
    <col min="12953" max="12953" width="53.453125" style="4" customWidth="1"/>
    <col min="12954" max="13192" width="11.54296875" style="4"/>
    <col min="13193" max="13193" width="24.1796875" style="4" customWidth="1"/>
    <col min="13194" max="13194" width="34.1796875" style="4" customWidth="1"/>
    <col min="13195" max="13195" width="25.26953125" style="4" customWidth="1"/>
    <col min="13196" max="13196" width="43.1796875" style="4" customWidth="1"/>
    <col min="13197" max="13197" width="50.7265625" style="4" customWidth="1"/>
    <col min="13198" max="13198" width="41.54296875" style="4" customWidth="1"/>
    <col min="13199" max="13199" width="21.81640625" style="4" customWidth="1"/>
    <col min="13200" max="13200" width="25.81640625" style="4" customWidth="1"/>
    <col min="13201" max="13201" width="27.54296875" style="4" customWidth="1"/>
    <col min="13202" max="13202" width="26.54296875" style="4" customWidth="1"/>
    <col min="13203" max="13203" width="31" style="4" customWidth="1"/>
    <col min="13204" max="13204" width="28.453125" style="4" customWidth="1"/>
    <col min="13205" max="13205" width="23.81640625" style="4" customWidth="1"/>
    <col min="13206" max="13206" width="35.1796875" style="4" customWidth="1"/>
    <col min="13207" max="13207" width="27.54296875" style="4" customWidth="1"/>
    <col min="13208" max="13208" width="34" style="4" customWidth="1"/>
    <col min="13209" max="13209" width="53.453125" style="4" customWidth="1"/>
    <col min="13210" max="13448" width="11.54296875" style="4"/>
    <col min="13449" max="13449" width="24.1796875" style="4" customWidth="1"/>
    <col min="13450" max="13450" width="34.1796875" style="4" customWidth="1"/>
    <col min="13451" max="13451" width="25.26953125" style="4" customWidth="1"/>
    <col min="13452" max="13452" width="43.1796875" style="4" customWidth="1"/>
    <col min="13453" max="13453" width="50.7265625" style="4" customWidth="1"/>
    <col min="13454" max="13454" width="41.54296875" style="4" customWidth="1"/>
    <col min="13455" max="13455" width="21.81640625" style="4" customWidth="1"/>
    <col min="13456" max="13456" width="25.81640625" style="4" customWidth="1"/>
    <col min="13457" max="13457" width="27.54296875" style="4" customWidth="1"/>
    <col min="13458" max="13458" width="26.54296875" style="4" customWidth="1"/>
    <col min="13459" max="13459" width="31" style="4" customWidth="1"/>
    <col min="13460" max="13460" width="28.453125" style="4" customWidth="1"/>
    <col min="13461" max="13461" width="23.81640625" style="4" customWidth="1"/>
    <col min="13462" max="13462" width="35.1796875" style="4" customWidth="1"/>
    <col min="13463" max="13463" width="27.54296875" style="4" customWidth="1"/>
    <col min="13464" max="13464" width="34" style="4" customWidth="1"/>
    <col min="13465" max="13465" width="53.453125" style="4" customWidth="1"/>
    <col min="13466" max="13704" width="11.54296875" style="4"/>
    <col min="13705" max="13705" width="24.1796875" style="4" customWidth="1"/>
    <col min="13706" max="13706" width="34.1796875" style="4" customWidth="1"/>
    <col min="13707" max="13707" width="25.26953125" style="4" customWidth="1"/>
    <col min="13708" max="13708" width="43.1796875" style="4" customWidth="1"/>
    <col min="13709" max="13709" width="50.7265625" style="4" customWidth="1"/>
    <col min="13710" max="13710" width="41.54296875" style="4" customWidth="1"/>
    <col min="13711" max="13711" width="21.81640625" style="4" customWidth="1"/>
    <col min="13712" max="13712" width="25.81640625" style="4" customWidth="1"/>
    <col min="13713" max="13713" width="27.54296875" style="4" customWidth="1"/>
    <col min="13714" max="13714" width="26.54296875" style="4" customWidth="1"/>
    <col min="13715" max="13715" width="31" style="4" customWidth="1"/>
    <col min="13716" max="13716" width="28.453125" style="4" customWidth="1"/>
    <col min="13717" max="13717" width="23.81640625" style="4" customWidth="1"/>
    <col min="13718" max="13718" width="35.1796875" style="4" customWidth="1"/>
    <col min="13719" max="13719" width="27.54296875" style="4" customWidth="1"/>
    <col min="13720" max="13720" width="34" style="4" customWidth="1"/>
    <col min="13721" max="13721" width="53.453125" style="4" customWidth="1"/>
    <col min="13722" max="13960" width="11.54296875" style="4"/>
    <col min="13961" max="13961" width="24.1796875" style="4" customWidth="1"/>
    <col min="13962" max="13962" width="34.1796875" style="4" customWidth="1"/>
    <col min="13963" max="13963" width="25.26953125" style="4" customWidth="1"/>
    <col min="13964" max="13964" width="43.1796875" style="4" customWidth="1"/>
    <col min="13965" max="13965" width="50.7265625" style="4" customWidth="1"/>
    <col min="13966" max="13966" width="41.54296875" style="4" customWidth="1"/>
    <col min="13967" max="13967" width="21.81640625" style="4" customWidth="1"/>
    <col min="13968" max="13968" width="25.81640625" style="4" customWidth="1"/>
    <col min="13969" max="13969" width="27.54296875" style="4" customWidth="1"/>
    <col min="13970" max="13970" width="26.54296875" style="4" customWidth="1"/>
    <col min="13971" max="13971" width="31" style="4" customWidth="1"/>
    <col min="13972" max="13972" width="28.453125" style="4" customWidth="1"/>
    <col min="13973" max="13973" width="23.81640625" style="4" customWidth="1"/>
    <col min="13974" max="13974" width="35.1796875" style="4" customWidth="1"/>
    <col min="13975" max="13975" width="27.54296875" style="4" customWidth="1"/>
    <col min="13976" max="13976" width="34" style="4" customWidth="1"/>
    <col min="13977" max="13977" width="53.453125" style="4" customWidth="1"/>
    <col min="13978" max="14216" width="11.54296875" style="4"/>
    <col min="14217" max="14217" width="24.1796875" style="4" customWidth="1"/>
    <col min="14218" max="14218" width="34.1796875" style="4" customWidth="1"/>
    <col min="14219" max="14219" width="25.26953125" style="4" customWidth="1"/>
    <col min="14220" max="14220" width="43.1796875" style="4" customWidth="1"/>
    <col min="14221" max="14221" width="50.7265625" style="4" customWidth="1"/>
    <col min="14222" max="14222" width="41.54296875" style="4" customWidth="1"/>
    <col min="14223" max="14223" width="21.81640625" style="4" customWidth="1"/>
    <col min="14224" max="14224" width="25.81640625" style="4" customWidth="1"/>
    <col min="14225" max="14225" width="27.54296875" style="4" customWidth="1"/>
    <col min="14226" max="14226" width="26.54296875" style="4" customWidth="1"/>
    <col min="14227" max="14227" width="31" style="4" customWidth="1"/>
    <col min="14228" max="14228" width="28.453125" style="4" customWidth="1"/>
    <col min="14229" max="14229" width="23.81640625" style="4" customWidth="1"/>
    <col min="14230" max="14230" width="35.1796875" style="4" customWidth="1"/>
    <col min="14231" max="14231" width="27.54296875" style="4" customWidth="1"/>
    <col min="14232" max="14232" width="34" style="4" customWidth="1"/>
    <col min="14233" max="14233" width="53.453125" style="4" customWidth="1"/>
    <col min="14234" max="14472" width="11.54296875" style="4"/>
    <col min="14473" max="14473" width="24.1796875" style="4" customWidth="1"/>
    <col min="14474" max="14474" width="34.1796875" style="4" customWidth="1"/>
    <col min="14475" max="14475" width="25.26953125" style="4" customWidth="1"/>
    <col min="14476" max="14476" width="43.1796875" style="4" customWidth="1"/>
    <col min="14477" max="14477" width="50.7265625" style="4" customWidth="1"/>
    <col min="14478" max="14478" width="41.54296875" style="4" customWidth="1"/>
    <col min="14479" max="14479" width="21.81640625" style="4" customWidth="1"/>
    <col min="14480" max="14480" width="25.81640625" style="4" customWidth="1"/>
    <col min="14481" max="14481" width="27.54296875" style="4" customWidth="1"/>
    <col min="14482" max="14482" width="26.54296875" style="4" customWidth="1"/>
    <col min="14483" max="14483" width="31" style="4" customWidth="1"/>
    <col min="14484" max="14484" width="28.453125" style="4" customWidth="1"/>
    <col min="14485" max="14485" width="23.81640625" style="4" customWidth="1"/>
    <col min="14486" max="14486" width="35.1796875" style="4" customWidth="1"/>
    <col min="14487" max="14487" width="27.54296875" style="4" customWidth="1"/>
    <col min="14488" max="14488" width="34" style="4" customWidth="1"/>
    <col min="14489" max="14489" width="53.453125" style="4" customWidth="1"/>
    <col min="14490" max="14728" width="11.54296875" style="4"/>
    <col min="14729" max="14729" width="24.1796875" style="4" customWidth="1"/>
    <col min="14730" max="14730" width="34.1796875" style="4" customWidth="1"/>
    <col min="14731" max="14731" width="25.26953125" style="4" customWidth="1"/>
    <col min="14732" max="14732" width="43.1796875" style="4" customWidth="1"/>
    <col min="14733" max="14733" width="50.7265625" style="4" customWidth="1"/>
    <col min="14734" max="14734" width="41.54296875" style="4" customWidth="1"/>
    <col min="14735" max="14735" width="21.81640625" style="4" customWidth="1"/>
    <col min="14736" max="14736" width="25.81640625" style="4" customWidth="1"/>
    <col min="14737" max="14737" width="27.54296875" style="4" customWidth="1"/>
    <col min="14738" max="14738" width="26.54296875" style="4" customWidth="1"/>
    <col min="14739" max="14739" width="31" style="4" customWidth="1"/>
    <col min="14740" max="14740" width="28.453125" style="4" customWidth="1"/>
    <col min="14741" max="14741" width="23.81640625" style="4" customWidth="1"/>
    <col min="14742" max="14742" width="35.1796875" style="4" customWidth="1"/>
    <col min="14743" max="14743" width="27.54296875" style="4" customWidth="1"/>
    <col min="14744" max="14744" width="34" style="4" customWidth="1"/>
    <col min="14745" max="14745" width="53.453125" style="4" customWidth="1"/>
    <col min="14746" max="14984" width="11.54296875" style="4"/>
    <col min="14985" max="14985" width="24.1796875" style="4" customWidth="1"/>
    <col min="14986" max="14986" width="34.1796875" style="4" customWidth="1"/>
    <col min="14987" max="14987" width="25.26953125" style="4" customWidth="1"/>
    <col min="14988" max="14988" width="43.1796875" style="4" customWidth="1"/>
    <col min="14989" max="14989" width="50.7265625" style="4" customWidth="1"/>
    <col min="14990" max="14990" width="41.54296875" style="4" customWidth="1"/>
    <col min="14991" max="14991" width="21.81640625" style="4" customWidth="1"/>
    <col min="14992" max="14992" width="25.81640625" style="4" customWidth="1"/>
    <col min="14993" max="14993" width="27.54296875" style="4" customWidth="1"/>
    <col min="14994" max="14994" width="26.54296875" style="4" customWidth="1"/>
    <col min="14995" max="14995" width="31" style="4" customWidth="1"/>
    <col min="14996" max="14996" width="28.453125" style="4" customWidth="1"/>
    <col min="14997" max="14997" width="23.81640625" style="4" customWidth="1"/>
    <col min="14998" max="14998" width="35.1796875" style="4" customWidth="1"/>
    <col min="14999" max="14999" width="27.54296875" style="4" customWidth="1"/>
    <col min="15000" max="15000" width="34" style="4" customWidth="1"/>
    <col min="15001" max="15001" width="53.453125" style="4" customWidth="1"/>
    <col min="15002" max="15240" width="11.54296875" style="4"/>
    <col min="15241" max="15241" width="24.1796875" style="4" customWidth="1"/>
    <col min="15242" max="15242" width="34.1796875" style="4" customWidth="1"/>
    <col min="15243" max="15243" width="25.26953125" style="4" customWidth="1"/>
    <col min="15244" max="15244" width="43.1796875" style="4" customWidth="1"/>
    <col min="15245" max="15245" width="50.7265625" style="4" customWidth="1"/>
    <col min="15246" max="15246" width="41.54296875" style="4" customWidth="1"/>
    <col min="15247" max="15247" width="21.81640625" style="4" customWidth="1"/>
    <col min="15248" max="15248" width="25.81640625" style="4" customWidth="1"/>
    <col min="15249" max="15249" width="27.54296875" style="4" customWidth="1"/>
    <col min="15250" max="15250" width="26.54296875" style="4" customWidth="1"/>
    <col min="15251" max="15251" width="31" style="4" customWidth="1"/>
    <col min="15252" max="15252" width="28.453125" style="4" customWidth="1"/>
    <col min="15253" max="15253" width="23.81640625" style="4" customWidth="1"/>
    <col min="15254" max="15254" width="35.1796875" style="4" customWidth="1"/>
    <col min="15255" max="15255" width="27.54296875" style="4" customWidth="1"/>
    <col min="15256" max="15256" width="34" style="4" customWidth="1"/>
    <col min="15257" max="15257" width="53.453125" style="4" customWidth="1"/>
    <col min="15258" max="15496" width="11.54296875" style="4"/>
    <col min="15497" max="15497" width="24.1796875" style="4" customWidth="1"/>
    <col min="15498" max="15498" width="34.1796875" style="4" customWidth="1"/>
    <col min="15499" max="15499" width="25.26953125" style="4" customWidth="1"/>
    <col min="15500" max="15500" width="43.1796875" style="4" customWidth="1"/>
    <col min="15501" max="15501" width="50.7265625" style="4" customWidth="1"/>
    <col min="15502" max="15502" width="41.54296875" style="4" customWidth="1"/>
    <col min="15503" max="15503" width="21.81640625" style="4" customWidth="1"/>
    <col min="15504" max="15504" width="25.81640625" style="4" customWidth="1"/>
    <col min="15505" max="15505" width="27.54296875" style="4" customWidth="1"/>
    <col min="15506" max="15506" width="26.54296875" style="4" customWidth="1"/>
    <col min="15507" max="15507" width="31" style="4" customWidth="1"/>
    <col min="15508" max="15508" width="28.453125" style="4" customWidth="1"/>
    <col min="15509" max="15509" width="23.81640625" style="4" customWidth="1"/>
    <col min="15510" max="15510" width="35.1796875" style="4" customWidth="1"/>
    <col min="15511" max="15511" width="27.54296875" style="4" customWidth="1"/>
    <col min="15512" max="15512" width="34" style="4" customWidth="1"/>
    <col min="15513" max="15513" width="53.453125" style="4" customWidth="1"/>
    <col min="15514" max="15752" width="11.54296875" style="4"/>
    <col min="15753" max="15753" width="24.1796875" style="4" customWidth="1"/>
    <col min="15754" max="15754" width="34.1796875" style="4" customWidth="1"/>
    <col min="15755" max="15755" width="25.26953125" style="4" customWidth="1"/>
    <col min="15756" max="15756" width="43.1796875" style="4" customWidth="1"/>
    <col min="15757" max="15757" width="50.7265625" style="4" customWidth="1"/>
    <col min="15758" max="15758" width="41.54296875" style="4" customWidth="1"/>
    <col min="15759" max="15759" width="21.81640625" style="4" customWidth="1"/>
    <col min="15760" max="15760" width="25.81640625" style="4" customWidth="1"/>
    <col min="15761" max="15761" width="27.54296875" style="4" customWidth="1"/>
    <col min="15762" max="15762" width="26.54296875" style="4" customWidth="1"/>
    <col min="15763" max="15763" width="31" style="4" customWidth="1"/>
    <col min="15764" max="15764" width="28.453125" style="4" customWidth="1"/>
    <col min="15765" max="15765" width="23.81640625" style="4" customWidth="1"/>
    <col min="15766" max="15766" width="35.1796875" style="4" customWidth="1"/>
    <col min="15767" max="15767" width="27.54296875" style="4" customWidth="1"/>
    <col min="15768" max="15768" width="34" style="4" customWidth="1"/>
    <col min="15769" max="15769" width="53.453125" style="4" customWidth="1"/>
    <col min="15770" max="16008" width="11.54296875" style="4"/>
    <col min="16009" max="16009" width="24.1796875" style="4" customWidth="1"/>
    <col min="16010" max="16010" width="34.1796875" style="4" customWidth="1"/>
    <col min="16011" max="16011" width="25.26953125" style="4" customWidth="1"/>
    <col min="16012" max="16012" width="43.1796875" style="4" customWidth="1"/>
    <col min="16013" max="16013" width="50.7265625" style="4" customWidth="1"/>
    <col min="16014" max="16014" width="41.54296875" style="4" customWidth="1"/>
    <col min="16015" max="16015" width="21.81640625" style="4" customWidth="1"/>
    <col min="16016" max="16016" width="25.81640625" style="4" customWidth="1"/>
    <col min="16017" max="16017" width="27.54296875" style="4" customWidth="1"/>
    <col min="16018" max="16018" width="26.54296875" style="4" customWidth="1"/>
    <col min="16019" max="16019" width="31" style="4" customWidth="1"/>
    <col min="16020" max="16020" width="28.453125" style="4" customWidth="1"/>
    <col min="16021" max="16021" width="23.81640625" style="4" customWidth="1"/>
    <col min="16022" max="16022" width="35.1796875" style="4" customWidth="1"/>
    <col min="16023" max="16023" width="27.54296875" style="4" customWidth="1"/>
    <col min="16024" max="16024" width="34" style="4" customWidth="1"/>
    <col min="16025" max="16025" width="53.453125" style="4" customWidth="1"/>
    <col min="16026" max="16384" width="11.54296875" style="4"/>
  </cols>
  <sheetData>
    <row r="1" spans="1:20" ht="133.5" customHeight="1" x14ac:dyDescent="0.35">
      <c r="A1" s="62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</row>
    <row r="2" spans="1:20" ht="18" x14ac:dyDescent="0.35">
      <c r="A2" s="85" t="s">
        <v>7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</row>
    <row r="3" spans="1:20" x14ac:dyDescent="0.35">
      <c r="A3" s="19"/>
      <c r="K3" s="20"/>
    </row>
    <row r="4" spans="1:20" ht="36" customHeight="1" x14ac:dyDescent="0.35">
      <c r="A4" s="82" t="s">
        <v>142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</row>
    <row r="5" spans="1:20" ht="34.15" customHeight="1" x14ac:dyDescent="0.35">
      <c r="A5" s="82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</row>
    <row r="6" spans="1:20" ht="15" thickBot="1" x14ac:dyDescent="0.4">
      <c r="A6" s="19"/>
      <c r="K6" s="20"/>
    </row>
    <row r="7" spans="1:20" ht="15.5" x14ac:dyDescent="0.35">
      <c r="A7" s="67" t="s">
        <v>0</v>
      </c>
      <c r="B7" s="68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</row>
    <row r="8" spans="1:20" ht="15.5" x14ac:dyDescent="0.35">
      <c r="A8" s="69" t="s">
        <v>1</v>
      </c>
      <c r="B8" s="70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</row>
    <row r="9" spans="1:20" ht="15.75" customHeight="1" x14ac:dyDescent="0.35">
      <c r="A9" s="69" t="s">
        <v>2</v>
      </c>
      <c r="B9" s="70"/>
      <c r="C9" s="71"/>
      <c r="D9" s="72"/>
      <c r="E9" s="73" t="s">
        <v>3</v>
      </c>
      <c r="F9" s="74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</row>
    <row r="10" spans="1:20" ht="16" thickBot="1" x14ac:dyDescent="0.4">
      <c r="A10" s="75" t="s">
        <v>4</v>
      </c>
      <c r="B10" s="76"/>
      <c r="C10" s="64"/>
      <c r="D10" s="77"/>
      <c r="E10" s="21" t="s">
        <v>5</v>
      </c>
      <c r="F10" s="64"/>
      <c r="G10" s="65"/>
      <c r="H10" s="27"/>
      <c r="I10" s="22" t="s">
        <v>6</v>
      </c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</row>
    <row r="11" spans="1:20" ht="15.75" customHeight="1" x14ac:dyDescent="0.35">
      <c r="A11" s="30" t="s">
        <v>9</v>
      </c>
      <c r="B11" s="30" t="s">
        <v>10</v>
      </c>
      <c r="C11" s="30" t="s">
        <v>11</v>
      </c>
      <c r="D11" s="30" t="s">
        <v>12</v>
      </c>
      <c r="E11" s="30" t="s">
        <v>13</v>
      </c>
      <c r="F11" s="30" t="s">
        <v>14</v>
      </c>
      <c r="G11" s="30" t="s">
        <v>15</v>
      </c>
      <c r="H11" s="30" t="s">
        <v>136</v>
      </c>
      <c r="I11" s="80" t="s">
        <v>16</v>
      </c>
      <c r="J11" s="80" t="s">
        <v>143</v>
      </c>
      <c r="K11" s="80" t="s">
        <v>17</v>
      </c>
      <c r="L11" s="80" t="s">
        <v>18</v>
      </c>
      <c r="M11" s="80" t="s">
        <v>19</v>
      </c>
      <c r="N11" s="80" t="s">
        <v>20</v>
      </c>
      <c r="O11" s="80" t="s">
        <v>21</v>
      </c>
      <c r="P11" s="80" t="s">
        <v>22</v>
      </c>
      <c r="Q11" s="80" t="s">
        <v>23</v>
      </c>
      <c r="R11" s="80" t="s">
        <v>24</v>
      </c>
      <c r="S11" s="80" t="s">
        <v>25</v>
      </c>
      <c r="T11" s="23" t="s">
        <v>26</v>
      </c>
    </row>
    <row r="12" spans="1:20" ht="40.5" x14ac:dyDescent="0.35">
      <c r="A12" s="31" t="s">
        <v>144</v>
      </c>
      <c r="B12" s="31" t="s">
        <v>27</v>
      </c>
      <c r="C12" s="31" t="s">
        <v>19</v>
      </c>
      <c r="D12" s="31" t="s">
        <v>28</v>
      </c>
      <c r="E12" s="31" t="s">
        <v>29</v>
      </c>
      <c r="F12" s="31" t="s">
        <v>30</v>
      </c>
      <c r="G12" s="31" t="s">
        <v>31</v>
      </c>
      <c r="H12" s="31" t="s">
        <v>137</v>
      </c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24"/>
    </row>
    <row r="13" spans="1:20" ht="25" x14ac:dyDescent="0.35">
      <c r="A13" s="32" t="s">
        <v>145</v>
      </c>
      <c r="B13" s="61" t="s">
        <v>32</v>
      </c>
      <c r="C13" s="61"/>
      <c r="D13" s="61" t="s">
        <v>34</v>
      </c>
      <c r="E13" s="33" t="s">
        <v>33</v>
      </c>
      <c r="F13" s="34">
        <v>400000</v>
      </c>
      <c r="G13" s="54">
        <v>1.395</v>
      </c>
      <c r="H13" s="35">
        <f>F13*G13</f>
        <v>558000</v>
      </c>
      <c r="I13" s="11"/>
      <c r="J13" s="28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0" ht="25" x14ac:dyDescent="0.35">
      <c r="A14" s="32" t="s">
        <v>146</v>
      </c>
      <c r="B14" s="61" t="s">
        <v>35</v>
      </c>
      <c r="C14" s="61"/>
      <c r="D14" s="61" t="s">
        <v>37</v>
      </c>
      <c r="E14" s="36" t="s">
        <v>38</v>
      </c>
      <c r="F14" s="37">
        <v>4</v>
      </c>
      <c r="G14" s="6">
        <v>25</v>
      </c>
      <c r="H14" s="35">
        <f t="shared" ref="H14:H65" si="0">F14*G14</f>
        <v>100</v>
      </c>
      <c r="I14" s="11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0" ht="25" x14ac:dyDescent="0.35">
      <c r="A15" s="32" t="s">
        <v>147</v>
      </c>
      <c r="B15" s="61" t="s">
        <v>35</v>
      </c>
      <c r="C15" s="61"/>
      <c r="D15" s="61" t="s">
        <v>39</v>
      </c>
      <c r="E15" s="36" t="s">
        <v>38</v>
      </c>
      <c r="F15" s="37">
        <v>34</v>
      </c>
      <c r="G15" s="6">
        <v>25</v>
      </c>
      <c r="H15" s="35">
        <f t="shared" si="0"/>
        <v>850</v>
      </c>
      <c r="I15" s="11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0" ht="25" x14ac:dyDescent="0.35">
      <c r="A16" s="32" t="s">
        <v>148</v>
      </c>
      <c r="B16" s="61" t="s">
        <v>35</v>
      </c>
      <c r="C16" s="61"/>
      <c r="D16" s="61" t="s">
        <v>54</v>
      </c>
      <c r="E16" s="36" t="s">
        <v>38</v>
      </c>
      <c r="F16" s="37">
        <v>105</v>
      </c>
      <c r="G16" s="6">
        <v>6.82</v>
      </c>
      <c r="H16" s="35">
        <f t="shared" si="0"/>
        <v>716.1</v>
      </c>
      <c r="I16" s="11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20" ht="25" x14ac:dyDescent="0.35">
      <c r="A17" s="32" t="s">
        <v>149</v>
      </c>
      <c r="B17" s="61" t="s">
        <v>35</v>
      </c>
      <c r="C17" s="61"/>
      <c r="D17" s="61" t="s">
        <v>40</v>
      </c>
      <c r="E17" s="36" t="s">
        <v>38</v>
      </c>
      <c r="F17" s="37">
        <v>34</v>
      </c>
      <c r="G17" s="6">
        <v>9.5500000000000007</v>
      </c>
      <c r="H17" s="35">
        <f t="shared" si="0"/>
        <v>324.70000000000005</v>
      </c>
      <c r="I17" s="11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1:20" ht="25" x14ac:dyDescent="0.35">
      <c r="A18" s="32" t="s">
        <v>150</v>
      </c>
      <c r="B18" s="61" t="s">
        <v>35</v>
      </c>
      <c r="C18" s="61"/>
      <c r="D18" s="61" t="s">
        <v>41</v>
      </c>
      <c r="E18" s="36" t="s">
        <v>38</v>
      </c>
      <c r="F18" s="38">
        <v>30</v>
      </c>
      <c r="G18" s="54">
        <v>9.548</v>
      </c>
      <c r="H18" s="35">
        <f t="shared" si="0"/>
        <v>286.44</v>
      </c>
      <c r="I18" s="11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0" ht="25" x14ac:dyDescent="0.35">
      <c r="A19" s="32" t="s">
        <v>151</v>
      </c>
      <c r="B19" s="61" t="s">
        <v>35</v>
      </c>
      <c r="C19" s="61"/>
      <c r="D19" s="61" t="s">
        <v>42</v>
      </c>
      <c r="E19" s="36" t="s">
        <v>38</v>
      </c>
      <c r="F19" s="37">
        <v>1330</v>
      </c>
      <c r="G19" s="6">
        <v>13.64</v>
      </c>
      <c r="H19" s="35">
        <f t="shared" si="0"/>
        <v>18141.2</v>
      </c>
      <c r="I19" s="11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 ht="25" x14ac:dyDescent="0.35">
      <c r="A20" s="32" t="s">
        <v>152</v>
      </c>
      <c r="B20" s="61" t="s">
        <v>35</v>
      </c>
      <c r="C20" s="61"/>
      <c r="D20" s="61" t="s">
        <v>43</v>
      </c>
      <c r="E20" s="36" t="s">
        <v>38</v>
      </c>
      <c r="F20" s="39">
        <v>205</v>
      </c>
      <c r="G20" s="6">
        <v>19.100000000000001</v>
      </c>
      <c r="H20" s="35">
        <f t="shared" si="0"/>
        <v>3915.5000000000005</v>
      </c>
      <c r="I20" s="11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 ht="25" x14ac:dyDescent="0.35">
      <c r="A21" s="32" t="s">
        <v>153</v>
      </c>
      <c r="B21" s="61" t="s">
        <v>35</v>
      </c>
      <c r="C21" s="61"/>
      <c r="D21" s="61" t="s">
        <v>44</v>
      </c>
      <c r="E21" s="36" t="s">
        <v>38</v>
      </c>
      <c r="F21" s="39">
        <v>55</v>
      </c>
      <c r="G21" s="6">
        <v>54.56</v>
      </c>
      <c r="H21" s="35">
        <f t="shared" si="0"/>
        <v>3000.8</v>
      </c>
      <c r="I21" s="11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0" ht="25" x14ac:dyDescent="0.35">
      <c r="A22" s="32" t="s">
        <v>154</v>
      </c>
      <c r="B22" s="61" t="s">
        <v>35</v>
      </c>
      <c r="C22" s="61"/>
      <c r="D22" s="61" t="s">
        <v>109</v>
      </c>
      <c r="E22" s="36" t="s">
        <v>38</v>
      </c>
      <c r="F22" s="39">
        <v>4</v>
      </c>
      <c r="G22" s="6">
        <v>36.83</v>
      </c>
      <c r="H22" s="35">
        <f t="shared" si="0"/>
        <v>147.32</v>
      </c>
      <c r="I22" s="11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1:20" ht="25" x14ac:dyDescent="0.35">
      <c r="A23" s="32" t="s">
        <v>155</v>
      </c>
      <c r="B23" s="61" t="s">
        <v>35</v>
      </c>
      <c r="C23" s="61"/>
      <c r="D23" s="61" t="s">
        <v>45</v>
      </c>
      <c r="E23" s="36" t="s">
        <v>38</v>
      </c>
      <c r="F23" s="39">
        <v>10</v>
      </c>
      <c r="G23" s="6">
        <v>68.2</v>
      </c>
      <c r="H23" s="35">
        <f t="shared" si="0"/>
        <v>682</v>
      </c>
      <c r="I23" s="11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1:20" ht="25" x14ac:dyDescent="0.35">
      <c r="A24" s="32" t="s">
        <v>156</v>
      </c>
      <c r="B24" s="61" t="s">
        <v>35</v>
      </c>
      <c r="C24" s="61"/>
      <c r="D24" s="61" t="s">
        <v>46</v>
      </c>
      <c r="E24" s="36" t="s">
        <v>38</v>
      </c>
      <c r="F24" s="34">
        <v>55</v>
      </c>
      <c r="G24" s="6">
        <v>55</v>
      </c>
      <c r="H24" s="35">
        <f t="shared" si="0"/>
        <v>3025</v>
      </c>
      <c r="I24" s="11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1:20" ht="25" x14ac:dyDescent="0.35">
      <c r="A25" s="32" t="s">
        <v>157</v>
      </c>
      <c r="B25" s="61" t="s">
        <v>35</v>
      </c>
      <c r="C25" s="61"/>
      <c r="D25" s="61" t="s">
        <v>47</v>
      </c>
      <c r="E25" s="36" t="s">
        <v>38</v>
      </c>
      <c r="F25" s="34">
        <v>22</v>
      </c>
      <c r="G25" s="6">
        <v>68</v>
      </c>
      <c r="H25" s="35">
        <f t="shared" si="0"/>
        <v>1496</v>
      </c>
      <c r="I25" s="11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0" ht="37.5" x14ac:dyDescent="0.35">
      <c r="A26" s="32" t="s">
        <v>158</v>
      </c>
      <c r="B26" s="61" t="s">
        <v>48</v>
      </c>
      <c r="C26" s="61"/>
      <c r="D26" s="61" t="s">
        <v>49</v>
      </c>
      <c r="E26" s="36" t="s">
        <v>110</v>
      </c>
      <c r="F26" s="34">
        <v>12</v>
      </c>
      <c r="G26" s="6">
        <v>1091.2</v>
      </c>
      <c r="H26" s="35">
        <f t="shared" si="0"/>
        <v>13094.400000000001</v>
      </c>
      <c r="I26" s="11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0" ht="32.25" customHeight="1" x14ac:dyDescent="0.35">
      <c r="A27" s="32" t="s">
        <v>159</v>
      </c>
      <c r="B27" s="61" t="s">
        <v>51</v>
      </c>
      <c r="C27" s="40"/>
      <c r="D27" s="40" t="s">
        <v>49</v>
      </c>
      <c r="E27" s="40" t="s">
        <v>50</v>
      </c>
      <c r="F27" s="34" t="s">
        <v>111</v>
      </c>
      <c r="G27" s="7">
        <v>1240</v>
      </c>
      <c r="H27" s="35">
        <f>G27*2</f>
        <v>2480</v>
      </c>
      <c r="I27" s="13"/>
      <c r="J27" s="3"/>
      <c r="K27" s="3"/>
      <c r="L27" s="3"/>
      <c r="M27" s="1"/>
      <c r="N27" s="3"/>
      <c r="O27" s="3"/>
      <c r="P27" s="3"/>
      <c r="Q27" s="3"/>
      <c r="R27" s="3"/>
      <c r="S27" s="3"/>
      <c r="T27" s="3"/>
    </row>
    <row r="28" spans="1:20" ht="25" x14ac:dyDescent="0.35">
      <c r="A28" s="32" t="s">
        <v>160</v>
      </c>
      <c r="B28" s="61" t="s">
        <v>52</v>
      </c>
      <c r="C28" s="61"/>
      <c r="D28" s="61" t="s">
        <v>49</v>
      </c>
      <c r="E28" s="40" t="s">
        <v>50</v>
      </c>
      <c r="F28" s="34" t="s">
        <v>112</v>
      </c>
      <c r="G28" s="7">
        <v>992</v>
      </c>
      <c r="H28" s="35">
        <f>G28*10</f>
        <v>9920</v>
      </c>
      <c r="I28" s="13"/>
      <c r="J28" s="3"/>
      <c r="K28" s="3"/>
      <c r="L28" s="3"/>
      <c r="M28" s="1"/>
      <c r="N28" s="3"/>
      <c r="O28" s="3"/>
      <c r="P28" s="3"/>
      <c r="Q28" s="3"/>
      <c r="R28" s="3"/>
      <c r="S28" s="3"/>
      <c r="T28" s="3"/>
    </row>
    <row r="29" spans="1:20" ht="25" x14ac:dyDescent="0.35">
      <c r="A29" s="32" t="s">
        <v>161</v>
      </c>
      <c r="B29" s="61" t="s">
        <v>53</v>
      </c>
      <c r="C29" s="61"/>
      <c r="D29" s="61" t="s">
        <v>54</v>
      </c>
      <c r="E29" s="61" t="s">
        <v>38</v>
      </c>
      <c r="F29" s="37">
        <v>1</v>
      </c>
      <c r="G29" s="7">
        <v>25</v>
      </c>
      <c r="H29" s="35">
        <f t="shared" si="0"/>
        <v>25</v>
      </c>
      <c r="I29" s="13"/>
      <c r="J29" s="3"/>
      <c r="K29" s="3"/>
      <c r="L29" s="3"/>
      <c r="M29" s="1"/>
      <c r="N29" s="3"/>
      <c r="O29" s="3"/>
      <c r="P29" s="3"/>
      <c r="Q29" s="3"/>
      <c r="R29" s="3"/>
      <c r="S29" s="3"/>
      <c r="T29" s="3"/>
    </row>
    <row r="30" spans="1:20" ht="25" x14ac:dyDescent="0.35">
      <c r="A30" s="32" t="s">
        <v>162</v>
      </c>
      <c r="B30" s="61" t="s">
        <v>53</v>
      </c>
      <c r="C30" s="61"/>
      <c r="D30" s="61" t="s">
        <v>55</v>
      </c>
      <c r="E30" s="61" t="s">
        <v>38</v>
      </c>
      <c r="F30" s="39">
        <v>1</v>
      </c>
      <c r="G30" s="7">
        <v>6.2</v>
      </c>
      <c r="H30" s="35">
        <f t="shared" si="0"/>
        <v>6.2</v>
      </c>
      <c r="I30" s="13"/>
      <c r="J30" s="3"/>
      <c r="K30" s="3"/>
      <c r="L30" s="3"/>
      <c r="M30" s="1"/>
      <c r="N30" s="3"/>
      <c r="O30" s="3"/>
      <c r="P30" s="3"/>
      <c r="Q30" s="3"/>
      <c r="R30" s="3"/>
      <c r="S30" s="3"/>
      <c r="T30" s="3"/>
    </row>
    <row r="31" spans="1:20" ht="25" x14ac:dyDescent="0.35">
      <c r="A31" s="32" t="s">
        <v>163</v>
      </c>
      <c r="B31" s="61" t="s">
        <v>53</v>
      </c>
      <c r="C31" s="61"/>
      <c r="D31" s="61" t="s">
        <v>41</v>
      </c>
      <c r="E31" s="61" t="s">
        <v>38</v>
      </c>
      <c r="F31" s="34">
        <v>10</v>
      </c>
      <c r="G31" s="8">
        <v>49.6</v>
      </c>
      <c r="H31" s="35">
        <f t="shared" si="0"/>
        <v>496</v>
      </c>
      <c r="I31" s="1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0" ht="25" x14ac:dyDescent="0.35">
      <c r="A32" s="32" t="s">
        <v>164</v>
      </c>
      <c r="B32" s="61" t="s">
        <v>53</v>
      </c>
      <c r="C32" s="61"/>
      <c r="D32" s="61" t="s">
        <v>109</v>
      </c>
      <c r="E32" s="61" t="s">
        <v>38</v>
      </c>
      <c r="F32" s="34">
        <v>3</v>
      </c>
      <c r="G32" s="8">
        <v>62</v>
      </c>
      <c r="H32" s="35">
        <f t="shared" si="0"/>
        <v>186</v>
      </c>
      <c r="I32" s="1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1:20" ht="25" x14ac:dyDescent="0.35">
      <c r="A33" s="32" t="s">
        <v>165</v>
      </c>
      <c r="B33" s="61" t="s">
        <v>53</v>
      </c>
      <c r="C33" s="61"/>
      <c r="D33" s="61" t="s">
        <v>46</v>
      </c>
      <c r="E33" s="61" t="s">
        <v>38</v>
      </c>
      <c r="F33" s="34">
        <v>10</v>
      </c>
      <c r="G33" s="8">
        <v>50</v>
      </c>
      <c r="H33" s="35">
        <f t="shared" si="0"/>
        <v>500</v>
      </c>
      <c r="I33" s="1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</row>
    <row r="34" spans="1:20" ht="25" x14ac:dyDescent="0.35">
      <c r="A34" s="32" t="s">
        <v>166</v>
      </c>
      <c r="B34" s="61" t="s">
        <v>56</v>
      </c>
      <c r="C34" s="61"/>
      <c r="D34" s="61" t="s">
        <v>47</v>
      </c>
      <c r="E34" s="61" t="s">
        <v>38</v>
      </c>
      <c r="F34" s="34">
        <v>41</v>
      </c>
      <c r="G34" s="7">
        <v>62</v>
      </c>
      <c r="H34" s="35">
        <f t="shared" si="0"/>
        <v>2542</v>
      </c>
      <c r="I34" s="1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1:20" ht="25" x14ac:dyDescent="0.35">
      <c r="A35" s="32" t="s">
        <v>167</v>
      </c>
      <c r="B35" s="61" t="s">
        <v>57</v>
      </c>
      <c r="C35" s="61"/>
      <c r="D35" s="61" t="s">
        <v>47</v>
      </c>
      <c r="E35" s="37" t="s">
        <v>117</v>
      </c>
      <c r="F35" s="9">
        <v>200</v>
      </c>
      <c r="G35" s="7">
        <v>8</v>
      </c>
      <c r="H35" s="35">
        <v>60000</v>
      </c>
      <c r="I35" s="13"/>
      <c r="J35" s="14"/>
      <c r="K35" s="3"/>
      <c r="L35" s="3"/>
      <c r="M35" s="2"/>
      <c r="N35" s="3"/>
      <c r="O35" s="3"/>
      <c r="P35" s="3"/>
      <c r="Q35" s="3"/>
      <c r="R35" s="3"/>
      <c r="S35" s="3"/>
      <c r="T35" s="3"/>
    </row>
    <row r="36" spans="1:20" ht="25" x14ac:dyDescent="0.35">
      <c r="A36" s="32" t="s">
        <v>168</v>
      </c>
      <c r="B36" s="61" t="s">
        <v>113</v>
      </c>
      <c r="C36" s="61"/>
      <c r="D36" s="61" t="s">
        <v>114</v>
      </c>
      <c r="E36" s="37" t="s">
        <v>117</v>
      </c>
      <c r="F36" s="9" t="s">
        <v>118</v>
      </c>
      <c r="G36" s="8">
        <v>8</v>
      </c>
      <c r="H36" s="35">
        <v>2916</v>
      </c>
      <c r="I36" s="13"/>
      <c r="J36" s="14"/>
      <c r="K36" s="3"/>
      <c r="L36" s="3"/>
      <c r="M36" s="2"/>
      <c r="N36" s="3"/>
      <c r="O36" s="3"/>
      <c r="P36" s="3"/>
      <c r="Q36" s="3"/>
      <c r="R36" s="3"/>
      <c r="S36" s="3"/>
      <c r="T36" s="3"/>
    </row>
    <row r="37" spans="1:20" ht="25" x14ac:dyDescent="0.35">
      <c r="A37" s="32" t="s">
        <v>169</v>
      </c>
      <c r="B37" s="61" t="s">
        <v>115</v>
      </c>
      <c r="C37" s="61"/>
      <c r="D37" s="61" t="s">
        <v>116</v>
      </c>
      <c r="E37" s="37" t="s">
        <v>117</v>
      </c>
      <c r="F37" s="9" t="s">
        <v>119</v>
      </c>
      <c r="G37" s="8">
        <v>8</v>
      </c>
      <c r="H37" s="35">
        <v>5460</v>
      </c>
      <c r="I37" s="13"/>
      <c r="J37" s="14"/>
      <c r="K37" s="3"/>
      <c r="L37" s="3"/>
      <c r="M37" s="2"/>
      <c r="N37" s="3"/>
      <c r="O37" s="3"/>
      <c r="P37" s="3"/>
      <c r="Q37" s="3"/>
      <c r="R37" s="3"/>
      <c r="S37" s="3"/>
      <c r="T37" s="3"/>
    </row>
    <row r="38" spans="1:20" ht="36" customHeight="1" x14ac:dyDescent="0.35">
      <c r="A38" s="32" t="s">
        <v>170</v>
      </c>
      <c r="B38" s="61" t="s">
        <v>58</v>
      </c>
      <c r="C38" s="61"/>
      <c r="D38" s="61" t="s">
        <v>34</v>
      </c>
      <c r="E38" s="61" t="s">
        <v>33</v>
      </c>
      <c r="F38" s="34">
        <v>200000</v>
      </c>
      <c r="G38" s="7">
        <v>1.22</v>
      </c>
      <c r="H38" s="35">
        <f t="shared" si="0"/>
        <v>244000</v>
      </c>
      <c r="I38" s="15"/>
      <c r="J38" s="3"/>
      <c r="K38" s="3"/>
      <c r="L38" s="3"/>
      <c r="M38" s="2"/>
      <c r="N38" s="3"/>
      <c r="O38" s="3"/>
      <c r="P38" s="3"/>
      <c r="Q38" s="3"/>
      <c r="R38" s="3"/>
      <c r="S38" s="3"/>
      <c r="T38" s="3"/>
    </row>
    <row r="39" spans="1:20" ht="50.25" customHeight="1" x14ac:dyDescent="0.35">
      <c r="A39" s="32" t="s">
        <v>171</v>
      </c>
      <c r="B39" s="61" t="s">
        <v>59</v>
      </c>
      <c r="C39" s="61"/>
      <c r="D39" s="61" t="s">
        <v>121</v>
      </c>
      <c r="E39" s="61" t="s">
        <v>33</v>
      </c>
      <c r="F39" s="34">
        <v>10</v>
      </c>
      <c r="G39" s="7">
        <v>4.5</v>
      </c>
      <c r="H39" s="35">
        <f t="shared" si="0"/>
        <v>45</v>
      </c>
      <c r="I39" s="15"/>
      <c r="J39" s="3"/>
      <c r="K39" s="3"/>
      <c r="L39" s="3"/>
      <c r="M39" s="2"/>
      <c r="N39" s="3"/>
      <c r="O39" s="3"/>
      <c r="P39" s="3"/>
      <c r="Q39" s="3"/>
      <c r="R39" s="3"/>
      <c r="S39" s="3"/>
      <c r="T39" s="3"/>
    </row>
    <row r="40" spans="1:20" ht="50.25" customHeight="1" x14ac:dyDescent="0.35">
      <c r="A40" s="32" t="s">
        <v>172</v>
      </c>
      <c r="B40" s="61" t="s">
        <v>59</v>
      </c>
      <c r="C40" s="61"/>
      <c r="D40" s="61" t="s">
        <v>120</v>
      </c>
      <c r="E40" s="61" t="s">
        <v>33</v>
      </c>
      <c r="F40" s="34">
        <v>1000</v>
      </c>
      <c r="G40" s="7">
        <v>7.9</v>
      </c>
      <c r="H40" s="35">
        <f t="shared" si="0"/>
        <v>7900</v>
      </c>
      <c r="I40" s="15"/>
      <c r="J40" s="3"/>
      <c r="K40" s="3"/>
      <c r="L40" s="3"/>
      <c r="M40" s="2"/>
      <c r="N40" s="3"/>
      <c r="O40" s="3"/>
      <c r="P40" s="3"/>
      <c r="Q40" s="3"/>
      <c r="R40" s="3"/>
      <c r="S40" s="3"/>
      <c r="T40" s="3"/>
    </row>
    <row r="41" spans="1:20" ht="50.25" customHeight="1" x14ac:dyDescent="0.35">
      <c r="A41" s="32" t="s">
        <v>173</v>
      </c>
      <c r="B41" s="61" t="s">
        <v>122</v>
      </c>
      <c r="C41" s="61"/>
      <c r="D41" s="61" t="s">
        <v>47</v>
      </c>
      <c r="E41" s="61" t="s">
        <v>38</v>
      </c>
      <c r="F41" s="34">
        <v>70</v>
      </c>
      <c r="G41" s="7">
        <v>135</v>
      </c>
      <c r="H41" s="35">
        <f t="shared" si="0"/>
        <v>9450</v>
      </c>
      <c r="I41" s="15"/>
      <c r="J41" s="3"/>
      <c r="K41" s="3"/>
      <c r="L41" s="3"/>
      <c r="M41" s="2"/>
      <c r="N41" s="3"/>
      <c r="O41" s="3"/>
      <c r="P41" s="3"/>
      <c r="Q41" s="3"/>
      <c r="R41" s="3"/>
      <c r="S41" s="3"/>
      <c r="T41" s="3"/>
    </row>
    <row r="42" spans="1:20" ht="27" customHeight="1" x14ac:dyDescent="0.35">
      <c r="A42" s="32" t="s">
        <v>174</v>
      </c>
      <c r="B42" s="61" t="s">
        <v>61</v>
      </c>
      <c r="C42" s="61"/>
      <c r="D42" s="61" t="s">
        <v>34</v>
      </c>
      <c r="E42" s="61" t="s">
        <v>33</v>
      </c>
      <c r="F42" s="34">
        <v>13000</v>
      </c>
      <c r="G42" s="7">
        <v>1.2</v>
      </c>
      <c r="H42" s="35">
        <f t="shared" si="0"/>
        <v>15600</v>
      </c>
      <c r="I42" s="15"/>
      <c r="J42" s="3"/>
      <c r="K42" s="3"/>
      <c r="L42" s="3"/>
      <c r="M42" s="2"/>
      <c r="N42" s="3"/>
      <c r="O42" s="3"/>
      <c r="P42" s="3"/>
      <c r="Q42" s="3"/>
      <c r="R42" s="3"/>
      <c r="S42" s="3"/>
      <c r="T42" s="3"/>
    </row>
    <row r="43" spans="1:20" ht="25" x14ac:dyDescent="0.35">
      <c r="A43" s="32" t="s">
        <v>175</v>
      </c>
      <c r="B43" s="61" t="s">
        <v>62</v>
      </c>
      <c r="C43" s="61"/>
      <c r="D43" s="61" t="s">
        <v>63</v>
      </c>
      <c r="E43" s="61" t="s">
        <v>38</v>
      </c>
      <c r="F43" s="37">
        <v>5</v>
      </c>
      <c r="G43" s="7">
        <v>135</v>
      </c>
      <c r="H43" s="35">
        <f t="shared" si="0"/>
        <v>675</v>
      </c>
      <c r="I43" s="15"/>
      <c r="J43" s="3"/>
      <c r="K43" s="3"/>
      <c r="L43" s="3"/>
      <c r="M43" s="2"/>
      <c r="N43" s="3"/>
      <c r="O43" s="3"/>
      <c r="P43" s="3"/>
      <c r="Q43" s="3"/>
      <c r="R43" s="3"/>
      <c r="S43" s="3"/>
      <c r="T43" s="3"/>
    </row>
    <row r="44" spans="1:20" ht="25" x14ac:dyDescent="0.35">
      <c r="A44" s="32" t="s">
        <v>176</v>
      </c>
      <c r="B44" s="61" t="s">
        <v>62</v>
      </c>
      <c r="C44" s="61"/>
      <c r="D44" s="61" t="s">
        <v>123</v>
      </c>
      <c r="E44" s="61" t="s">
        <v>38</v>
      </c>
      <c r="F44" s="37">
        <v>1</v>
      </c>
      <c r="G44" s="7">
        <v>189</v>
      </c>
      <c r="H44" s="35">
        <f t="shared" si="0"/>
        <v>189</v>
      </c>
      <c r="I44" s="15"/>
      <c r="J44" s="3"/>
      <c r="K44" s="3"/>
      <c r="L44" s="3"/>
      <c r="M44" s="2"/>
      <c r="N44" s="3"/>
      <c r="O44" s="3"/>
      <c r="P44" s="3"/>
      <c r="Q44" s="3"/>
      <c r="R44" s="3"/>
      <c r="S44" s="3"/>
      <c r="T44" s="3"/>
    </row>
    <row r="45" spans="1:20" ht="25" x14ac:dyDescent="0.35">
      <c r="A45" s="32" t="s">
        <v>177</v>
      </c>
      <c r="B45" s="61" t="s">
        <v>62</v>
      </c>
      <c r="C45" s="61"/>
      <c r="D45" s="61" t="s">
        <v>64</v>
      </c>
      <c r="E45" s="61" t="s">
        <v>38</v>
      </c>
      <c r="F45" s="37">
        <v>230</v>
      </c>
      <c r="G45" s="7">
        <v>540</v>
      </c>
      <c r="H45" s="35">
        <f t="shared" si="0"/>
        <v>124200</v>
      </c>
      <c r="I45" s="15"/>
      <c r="J45" s="3"/>
      <c r="K45" s="3"/>
      <c r="L45" s="3"/>
      <c r="M45" s="2"/>
      <c r="N45" s="3"/>
      <c r="O45" s="3"/>
      <c r="P45" s="3"/>
      <c r="Q45" s="3"/>
      <c r="R45" s="3"/>
      <c r="S45" s="3"/>
      <c r="T45" s="3"/>
    </row>
    <row r="46" spans="1:20" ht="37.5" x14ac:dyDescent="0.35">
      <c r="A46" s="32" t="s">
        <v>178</v>
      </c>
      <c r="B46" s="61" t="s">
        <v>124</v>
      </c>
      <c r="C46" s="61"/>
      <c r="D46" s="61" t="s">
        <v>121</v>
      </c>
      <c r="E46" s="61" t="s">
        <v>38</v>
      </c>
      <c r="F46" s="37">
        <v>10</v>
      </c>
      <c r="G46" s="8">
        <v>1200</v>
      </c>
      <c r="H46" s="35">
        <f t="shared" si="0"/>
        <v>12000</v>
      </c>
      <c r="I46" s="15"/>
      <c r="J46" s="3"/>
      <c r="K46" s="3"/>
      <c r="L46" s="3"/>
      <c r="M46" s="2"/>
      <c r="N46" s="3"/>
      <c r="O46" s="3"/>
      <c r="P46" s="3"/>
      <c r="Q46" s="3"/>
      <c r="R46" s="3"/>
      <c r="S46" s="3"/>
      <c r="T46" s="3"/>
    </row>
    <row r="47" spans="1:20" ht="37.5" x14ac:dyDescent="0.35">
      <c r="A47" s="32" t="s">
        <v>179</v>
      </c>
      <c r="B47" s="41" t="s">
        <v>65</v>
      </c>
      <c r="C47" s="61"/>
      <c r="D47" s="61" t="s">
        <v>66</v>
      </c>
      <c r="E47" s="61" t="s">
        <v>60</v>
      </c>
      <c r="F47" s="37">
        <v>4</v>
      </c>
      <c r="G47" s="7">
        <v>12</v>
      </c>
      <c r="H47" s="35">
        <v>518.40000000000009</v>
      </c>
      <c r="I47" s="16"/>
      <c r="J47" s="3"/>
      <c r="K47" s="3"/>
      <c r="L47" s="3"/>
      <c r="M47" s="3"/>
      <c r="N47" s="3"/>
      <c r="O47" s="1"/>
      <c r="P47" s="3"/>
      <c r="Q47" s="3"/>
      <c r="R47" s="3"/>
      <c r="S47" s="3"/>
      <c r="T47" s="3"/>
    </row>
    <row r="48" spans="1:20" ht="37.5" x14ac:dyDescent="0.35">
      <c r="A48" s="32" t="s">
        <v>180</v>
      </c>
      <c r="B48" s="41" t="s">
        <v>67</v>
      </c>
      <c r="C48" s="61"/>
      <c r="D48" s="61" t="s">
        <v>68</v>
      </c>
      <c r="E48" s="61" t="s">
        <v>60</v>
      </c>
      <c r="F48" s="37">
        <v>1</v>
      </c>
      <c r="G48" s="7">
        <v>36</v>
      </c>
      <c r="H48" s="35">
        <v>360</v>
      </c>
      <c r="I48" s="16"/>
      <c r="J48" s="3"/>
      <c r="K48" s="3"/>
      <c r="L48" s="3"/>
      <c r="M48" s="3"/>
      <c r="N48" s="3"/>
      <c r="O48" s="1"/>
      <c r="P48" s="3"/>
      <c r="Q48" s="3"/>
      <c r="R48" s="3"/>
      <c r="S48" s="3"/>
      <c r="T48" s="3"/>
    </row>
    <row r="49" spans="1:20" ht="25" x14ac:dyDescent="0.35">
      <c r="A49" s="32" t="s">
        <v>181</v>
      </c>
      <c r="B49" s="41" t="s">
        <v>125</v>
      </c>
      <c r="C49" s="61"/>
      <c r="D49" s="61" t="s">
        <v>70</v>
      </c>
      <c r="E49" s="61" t="s">
        <v>60</v>
      </c>
      <c r="F49" s="37">
        <v>10</v>
      </c>
      <c r="G49" s="7">
        <v>70</v>
      </c>
      <c r="H49" s="35">
        <v>1470</v>
      </c>
      <c r="I49" s="16"/>
      <c r="J49" s="3"/>
      <c r="K49" s="3"/>
      <c r="L49" s="3"/>
      <c r="M49" s="3"/>
      <c r="N49" s="3"/>
      <c r="O49" s="1"/>
      <c r="P49" s="3"/>
      <c r="Q49" s="3"/>
      <c r="R49" s="3"/>
      <c r="S49" s="3"/>
      <c r="T49" s="3"/>
    </row>
    <row r="50" spans="1:20" ht="62.5" x14ac:dyDescent="0.35">
      <c r="A50" s="32" t="s">
        <v>182</v>
      </c>
      <c r="B50" s="41" t="s">
        <v>69</v>
      </c>
      <c r="C50" s="61"/>
      <c r="D50" s="61" t="s">
        <v>70</v>
      </c>
      <c r="E50" s="61" t="s">
        <v>60</v>
      </c>
      <c r="F50" s="39">
        <v>10</v>
      </c>
      <c r="G50" s="7">
        <v>120</v>
      </c>
      <c r="H50" s="35">
        <v>2520</v>
      </c>
      <c r="I50" s="16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ht="37.5" x14ac:dyDescent="0.35">
      <c r="A51" s="32" t="s">
        <v>183</v>
      </c>
      <c r="B51" s="41" t="s">
        <v>71</v>
      </c>
      <c r="C51" s="61"/>
      <c r="D51" s="61" t="s">
        <v>72</v>
      </c>
      <c r="E51" s="36" t="s">
        <v>73</v>
      </c>
      <c r="F51" s="61">
        <v>2800</v>
      </c>
      <c r="G51" s="7">
        <v>10</v>
      </c>
      <c r="H51" s="35">
        <v>28000</v>
      </c>
      <c r="I51" s="2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ht="37.5" x14ac:dyDescent="0.35">
      <c r="A52" s="32" t="s">
        <v>184</v>
      </c>
      <c r="B52" s="41" t="s">
        <v>74</v>
      </c>
      <c r="C52" s="61"/>
      <c r="D52" s="61" t="s">
        <v>75</v>
      </c>
      <c r="E52" s="36" t="s">
        <v>50</v>
      </c>
      <c r="F52" s="61">
        <v>26</v>
      </c>
      <c r="G52" s="7">
        <v>160</v>
      </c>
      <c r="H52" s="35">
        <v>4160</v>
      </c>
      <c r="I52" s="2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ht="46.5" customHeight="1" x14ac:dyDescent="0.35">
      <c r="A53" s="32" t="s">
        <v>185</v>
      </c>
      <c r="B53" s="61" t="s">
        <v>76</v>
      </c>
      <c r="C53" s="61"/>
      <c r="D53" s="61" t="s">
        <v>77</v>
      </c>
      <c r="E53" s="42" t="s">
        <v>78</v>
      </c>
      <c r="F53" s="61">
        <v>36</v>
      </c>
      <c r="G53" s="7">
        <v>500</v>
      </c>
      <c r="H53" s="35">
        <v>18000</v>
      </c>
      <c r="I53" s="5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ht="50" x14ac:dyDescent="0.35">
      <c r="A54" s="32" t="s">
        <v>186</v>
      </c>
      <c r="B54" s="61" t="s">
        <v>79</v>
      </c>
      <c r="C54" s="61"/>
      <c r="D54" s="61" t="s">
        <v>77</v>
      </c>
      <c r="E54" s="36" t="s">
        <v>77</v>
      </c>
      <c r="F54" s="61">
        <v>12</v>
      </c>
      <c r="G54" s="7">
        <v>1000</v>
      </c>
      <c r="H54" s="35">
        <v>12000</v>
      </c>
      <c r="I54" s="2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ht="62.5" x14ac:dyDescent="0.35">
      <c r="A55" s="32" t="s">
        <v>187</v>
      </c>
      <c r="B55" s="61" t="s">
        <v>126</v>
      </c>
      <c r="C55" s="61"/>
      <c r="D55" s="61" t="s">
        <v>77</v>
      </c>
      <c r="E55" s="36" t="s">
        <v>77</v>
      </c>
      <c r="F55" s="61">
        <v>12</v>
      </c>
      <c r="G55" s="7">
        <v>1200</v>
      </c>
      <c r="H55" s="35">
        <v>14400</v>
      </c>
      <c r="I55" s="2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ht="37.5" customHeight="1" x14ac:dyDescent="0.35">
      <c r="A56" s="32" t="s">
        <v>188</v>
      </c>
      <c r="B56" s="41" t="s">
        <v>80</v>
      </c>
      <c r="C56" s="41"/>
      <c r="D56" s="61" t="s">
        <v>77</v>
      </c>
      <c r="E56" s="36" t="s">
        <v>77</v>
      </c>
      <c r="F56" s="61">
        <v>36</v>
      </c>
      <c r="G56" s="7">
        <v>5000</v>
      </c>
      <c r="H56" s="35">
        <v>180000</v>
      </c>
      <c r="I56" s="2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ht="62.5" x14ac:dyDescent="0.35">
      <c r="A57" s="32" t="s">
        <v>189</v>
      </c>
      <c r="B57" s="41" t="s">
        <v>81</v>
      </c>
      <c r="C57" s="41"/>
      <c r="D57" s="61" t="s">
        <v>77</v>
      </c>
      <c r="E57" s="36" t="s">
        <v>77</v>
      </c>
      <c r="F57" s="61">
        <v>36</v>
      </c>
      <c r="G57" s="7">
        <v>500</v>
      </c>
      <c r="H57" s="35">
        <v>18000</v>
      </c>
      <c r="I57" s="2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ht="53.25" customHeight="1" x14ac:dyDescent="0.35">
      <c r="A58" s="32" t="s">
        <v>190</v>
      </c>
      <c r="B58" s="41" t="s">
        <v>82</v>
      </c>
      <c r="C58" s="41"/>
      <c r="D58" s="41" t="s">
        <v>77</v>
      </c>
      <c r="E58" s="36" t="s">
        <v>77</v>
      </c>
      <c r="F58" s="61">
        <v>36</v>
      </c>
      <c r="G58" s="7">
        <v>500</v>
      </c>
      <c r="H58" s="35">
        <v>18000</v>
      </c>
      <c r="I58" s="2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ht="58.5" customHeight="1" x14ac:dyDescent="0.35">
      <c r="A59" s="32" t="s">
        <v>191</v>
      </c>
      <c r="B59" s="41" t="s">
        <v>83</v>
      </c>
      <c r="C59" s="41"/>
      <c r="D59" s="41" t="s">
        <v>84</v>
      </c>
      <c r="E59" s="42" t="s">
        <v>85</v>
      </c>
      <c r="F59" s="61">
        <v>450</v>
      </c>
      <c r="G59" s="7">
        <v>130</v>
      </c>
      <c r="H59" s="35">
        <v>117000</v>
      </c>
      <c r="I59" s="5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ht="46.5" customHeight="1" x14ac:dyDescent="0.35">
      <c r="A60" s="32" t="s">
        <v>192</v>
      </c>
      <c r="B60" s="41" t="s">
        <v>86</v>
      </c>
      <c r="C60" s="41"/>
      <c r="D60" s="41" t="s">
        <v>87</v>
      </c>
      <c r="E60" s="42" t="s">
        <v>88</v>
      </c>
      <c r="F60" s="61">
        <v>180</v>
      </c>
      <c r="G60" s="7">
        <v>130</v>
      </c>
      <c r="H60" s="35">
        <v>93600</v>
      </c>
      <c r="I60" s="5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1:20" ht="48" customHeight="1" x14ac:dyDescent="0.35">
      <c r="A61" s="32" t="s">
        <v>193</v>
      </c>
      <c r="B61" s="61" t="s">
        <v>89</v>
      </c>
      <c r="C61" s="61"/>
      <c r="D61" s="61" t="s">
        <v>84</v>
      </c>
      <c r="E61" s="36" t="s">
        <v>90</v>
      </c>
      <c r="F61" s="61">
        <v>4</v>
      </c>
      <c r="G61" s="7">
        <v>7000</v>
      </c>
      <c r="H61" s="35">
        <v>56000</v>
      </c>
      <c r="I61" s="2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1:20" ht="22.5" customHeight="1" x14ac:dyDescent="0.35">
      <c r="A62" s="32" t="s">
        <v>194</v>
      </c>
      <c r="B62" s="61" t="s">
        <v>91</v>
      </c>
      <c r="C62" s="61"/>
      <c r="D62" s="61" t="s">
        <v>92</v>
      </c>
      <c r="E62" s="36" t="s">
        <v>92</v>
      </c>
      <c r="F62" s="61">
        <v>3</v>
      </c>
      <c r="G62" s="7">
        <v>4000</v>
      </c>
      <c r="H62" s="35">
        <v>12000</v>
      </c>
      <c r="I62" s="2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</row>
    <row r="63" spans="1:20" ht="75" x14ac:dyDescent="0.35">
      <c r="A63" s="32" t="s">
        <v>195</v>
      </c>
      <c r="B63" s="61" t="s">
        <v>93</v>
      </c>
      <c r="C63" s="61"/>
      <c r="D63" s="61"/>
      <c r="E63" s="36" t="s">
        <v>92</v>
      </c>
      <c r="F63" s="9">
        <v>1</v>
      </c>
      <c r="G63" s="7">
        <v>6000</v>
      </c>
      <c r="H63" s="55">
        <f t="shared" si="0"/>
        <v>6000</v>
      </c>
      <c r="I63" s="15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</row>
    <row r="64" spans="1:20" ht="37.5" customHeight="1" x14ac:dyDescent="0.35">
      <c r="A64" s="32" t="s">
        <v>196</v>
      </c>
      <c r="B64" s="92" t="s">
        <v>94</v>
      </c>
      <c r="C64" s="93"/>
      <c r="D64" s="61"/>
      <c r="E64" s="44" t="s">
        <v>36</v>
      </c>
      <c r="F64" s="45" t="s">
        <v>127</v>
      </c>
      <c r="G64" s="7">
        <v>47.5</v>
      </c>
      <c r="H64" s="35">
        <f t="shared" si="0"/>
        <v>7030</v>
      </c>
      <c r="I64" s="15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</row>
    <row r="65" spans="1:41" ht="33.75" customHeight="1" x14ac:dyDescent="0.35">
      <c r="A65" s="32" t="s">
        <v>197</v>
      </c>
      <c r="B65" s="78" t="s">
        <v>95</v>
      </c>
      <c r="C65" s="79"/>
      <c r="D65" s="46"/>
      <c r="E65" s="44" t="s">
        <v>36</v>
      </c>
      <c r="F65" s="45">
        <v>104</v>
      </c>
      <c r="G65" s="7">
        <v>159.12</v>
      </c>
      <c r="H65" s="35">
        <f t="shared" si="0"/>
        <v>16548.48</v>
      </c>
      <c r="I65" s="12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</row>
    <row r="66" spans="1:41" ht="33.75" customHeight="1" x14ac:dyDescent="0.35">
      <c r="A66" s="32" t="s">
        <v>198</v>
      </c>
      <c r="B66" s="78" t="s">
        <v>103</v>
      </c>
      <c r="C66" s="79"/>
      <c r="D66" s="61"/>
      <c r="E66" s="44" t="s">
        <v>36</v>
      </c>
      <c r="F66" s="45" t="s">
        <v>128</v>
      </c>
      <c r="G66" s="7">
        <v>159.12</v>
      </c>
      <c r="H66" s="35">
        <f t="shared" ref="H66:H78" si="1">F66*G66</f>
        <v>16548.48</v>
      </c>
      <c r="I66" s="12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</row>
    <row r="67" spans="1:41" ht="32.25" customHeight="1" x14ac:dyDescent="0.35">
      <c r="A67" s="32" t="s">
        <v>199</v>
      </c>
      <c r="B67" s="78" t="s">
        <v>96</v>
      </c>
      <c r="C67" s="79"/>
      <c r="D67" s="61"/>
      <c r="E67" s="44" t="s">
        <v>36</v>
      </c>
      <c r="F67" s="45" t="s">
        <v>129</v>
      </c>
      <c r="G67" s="7">
        <v>18.52</v>
      </c>
      <c r="H67" s="35">
        <f t="shared" si="1"/>
        <v>1111.2</v>
      </c>
      <c r="I67" s="12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</row>
    <row r="68" spans="1:41" ht="48.75" customHeight="1" x14ac:dyDescent="0.35">
      <c r="A68" s="32" t="s">
        <v>200</v>
      </c>
      <c r="B68" s="78" t="s">
        <v>97</v>
      </c>
      <c r="C68" s="79"/>
      <c r="D68" s="61"/>
      <c r="E68" s="44" t="s">
        <v>36</v>
      </c>
      <c r="F68" s="45">
        <v>40</v>
      </c>
      <c r="G68" s="7">
        <v>152</v>
      </c>
      <c r="H68" s="35">
        <f t="shared" si="1"/>
        <v>6080</v>
      </c>
      <c r="I68" s="12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</row>
    <row r="69" spans="1:41" ht="48.75" customHeight="1" x14ac:dyDescent="0.35">
      <c r="A69" s="32" t="s">
        <v>201</v>
      </c>
      <c r="B69" s="78" t="s">
        <v>104</v>
      </c>
      <c r="C69" s="79"/>
      <c r="D69" s="61"/>
      <c r="E69" s="44" t="s">
        <v>36</v>
      </c>
      <c r="F69" s="45" t="s">
        <v>130</v>
      </c>
      <c r="G69" s="7">
        <v>152</v>
      </c>
      <c r="H69" s="35">
        <f t="shared" si="1"/>
        <v>6080</v>
      </c>
      <c r="I69" s="12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</row>
    <row r="70" spans="1:41" ht="33.75" customHeight="1" x14ac:dyDescent="0.35">
      <c r="A70" s="32" t="s">
        <v>202</v>
      </c>
      <c r="B70" s="78" t="s">
        <v>98</v>
      </c>
      <c r="C70" s="79"/>
      <c r="D70" s="61"/>
      <c r="E70" s="44" t="s">
        <v>36</v>
      </c>
      <c r="F70" s="45">
        <v>80</v>
      </c>
      <c r="G70" s="7">
        <v>76</v>
      </c>
      <c r="H70" s="35">
        <f t="shared" si="1"/>
        <v>6080</v>
      </c>
      <c r="I70" s="12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</row>
    <row r="71" spans="1:41" ht="33.75" customHeight="1" x14ac:dyDescent="0.35">
      <c r="A71" s="32" t="s">
        <v>203</v>
      </c>
      <c r="B71" s="78" t="s">
        <v>105</v>
      </c>
      <c r="C71" s="79"/>
      <c r="D71" s="61"/>
      <c r="E71" s="44" t="s">
        <v>36</v>
      </c>
      <c r="F71" s="45" t="s">
        <v>131</v>
      </c>
      <c r="G71" s="7">
        <v>76</v>
      </c>
      <c r="H71" s="35">
        <f t="shared" si="1"/>
        <v>6080</v>
      </c>
      <c r="I71" s="12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</row>
    <row r="72" spans="1:41" ht="67.5" customHeight="1" x14ac:dyDescent="0.35">
      <c r="A72" s="32" t="s">
        <v>204</v>
      </c>
      <c r="B72" s="78" t="s">
        <v>99</v>
      </c>
      <c r="C72" s="79"/>
      <c r="D72" s="61"/>
      <c r="E72" s="44" t="s">
        <v>36</v>
      </c>
      <c r="F72" s="45" t="s">
        <v>132</v>
      </c>
      <c r="G72" s="7">
        <v>38</v>
      </c>
      <c r="H72" s="35">
        <f t="shared" si="1"/>
        <v>6384</v>
      </c>
      <c r="I72" s="12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</row>
    <row r="73" spans="1:41" ht="40.5" customHeight="1" x14ac:dyDescent="0.35">
      <c r="A73" s="32" t="s">
        <v>205</v>
      </c>
      <c r="B73" s="78" t="s">
        <v>100</v>
      </c>
      <c r="C73" s="79"/>
      <c r="D73" s="61"/>
      <c r="E73" s="44" t="s">
        <v>36</v>
      </c>
      <c r="F73" s="45" t="s">
        <v>133</v>
      </c>
      <c r="G73" s="7">
        <v>100</v>
      </c>
      <c r="H73" s="35">
        <f t="shared" si="1"/>
        <v>10000</v>
      </c>
      <c r="I73" s="12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</row>
    <row r="74" spans="1:41" ht="36" customHeight="1" x14ac:dyDescent="0.35">
      <c r="A74" s="32" t="s">
        <v>206</v>
      </c>
      <c r="B74" s="84" t="s">
        <v>101</v>
      </c>
      <c r="C74" s="84"/>
      <c r="D74" s="43"/>
      <c r="E74" s="44" t="s">
        <v>36</v>
      </c>
      <c r="F74" s="47">
        <v>10</v>
      </c>
      <c r="G74" s="7">
        <v>337.25</v>
      </c>
      <c r="H74" s="35">
        <f t="shared" si="1"/>
        <v>3372.5</v>
      </c>
      <c r="I74" s="12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</row>
    <row r="75" spans="1:41" ht="46.5" customHeight="1" x14ac:dyDescent="0.35">
      <c r="A75" s="32" t="s">
        <v>207</v>
      </c>
      <c r="B75" s="90" t="s">
        <v>102</v>
      </c>
      <c r="C75" s="91"/>
      <c r="D75" s="48"/>
      <c r="E75" s="49" t="s">
        <v>36</v>
      </c>
      <c r="F75" s="50">
        <v>10</v>
      </c>
      <c r="G75" s="10">
        <v>337.25</v>
      </c>
      <c r="H75" s="35">
        <f t="shared" si="1"/>
        <v>3372.5</v>
      </c>
      <c r="I75" s="17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3"/>
    </row>
    <row r="76" spans="1:41" s="3" customFormat="1" ht="46.5" customHeight="1" x14ac:dyDescent="0.35">
      <c r="A76" s="32" t="s">
        <v>208</v>
      </c>
      <c r="B76" s="90" t="s">
        <v>106</v>
      </c>
      <c r="C76" s="91"/>
      <c r="D76" s="61"/>
      <c r="E76" s="51" t="s">
        <v>36</v>
      </c>
      <c r="F76" s="52" t="s">
        <v>134</v>
      </c>
      <c r="G76" s="8">
        <v>337.25</v>
      </c>
      <c r="H76" s="35">
        <f t="shared" si="1"/>
        <v>3372.5</v>
      </c>
      <c r="I76" s="12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29"/>
    </row>
    <row r="77" spans="1:41" s="3" customFormat="1" ht="46.5" customHeight="1" x14ac:dyDescent="0.35">
      <c r="A77" s="32" t="s">
        <v>209</v>
      </c>
      <c r="B77" s="84" t="s">
        <v>107</v>
      </c>
      <c r="C77" s="84"/>
      <c r="D77" s="61"/>
      <c r="E77" s="49" t="s">
        <v>36</v>
      </c>
      <c r="F77" s="50">
        <v>10</v>
      </c>
      <c r="G77" s="10">
        <v>337.25</v>
      </c>
      <c r="H77" s="35">
        <f t="shared" si="1"/>
        <v>3372.5</v>
      </c>
      <c r="I77" s="12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29"/>
    </row>
    <row r="78" spans="1:41" s="3" customFormat="1" ht="46.5" customHeight="1" x14ac:dyDescent="0.35">
      <c r="A78" s="32" t="s">
        <v>210</v>
      </c>
      <c r="B78" s="84" t="s">
        <v>108</v>
      </c>
      <c r="C78" s="84"/>
      <c r="D78" s="61"/>
      <c r="E78" s="51" t="s">
        <v>36</v>
      </c>
      <c r="F78" s="52" t="s">
        <v>135</v>
      </c>
      <c r="G78" s="8">
        <v>120</v>
      </c>
      <c r="H78" s="35">
        <f t="shared" si="1"/>
        <v>2400</v>
      </c>
      <c r="I78" s="12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29"/>
    </row>
    <row r="79" spans="1:41" ht="30.75" customHeight="1" x14ac:dyDescent="0.35">
      <c r="A79" s="100" t="s">
        <v>139</v>
      </c>
      <c r="B79" s="100"/>
      <c r="C79" s="100"/>
      <c r="D79" s="100"/>
      <c r="E79" s="100"/>
      <c r="F79" s="100"/>
      <c r="G79" s="100"/>
      <c r="H79" s="56">
        <f>SUM(H13:H78)</f>
        <v>1782230.2199999995</v>
      </c>
      <c r="I79" s="53"/>
      <c r="J79" s="57" t="s">
        <v>140</v>
      </c>
      <c r="K79" s="3"/>
      <c r="L79" s="3"/>
      <c r="M79" s="3"/>
      <c r="N79" s="3"/>
      <c r="O79" s="3"/>
      <c r="P79" s="3"/>
      <c r="Q79" s="3"/>
      <c r="R79" s="3"/>
      <c r="S79" s="3"/>
      <c r="T79" s="3"/>
    </row>
    <row r="80" spans="1:41" x14ac:dyDescent="0.35">
      <c r="A80" s="94" t="s">
        <v>138</v>
      </c>
      <c r="B80" s="95"/>
      <c r="C80" s="95"/>
      <c r="D80" s="95"/>
      <c r="E80" s="95"/>
      <c r="F80" s="95"/>
      <c r="G80" s="95"/>
      <c r="H80" s="95"/>
      <c r="I80" s="96"/>
      <c r="J80" s="58">
        <v>3800</v>
      </c>
      <c r="K80" s="3"/>
      <c r="L80" s="3"/>
      <c r="M80" s="3"/>
      <c r="N80" s="3"/>
      <c r="O80" s="3"/>
      <c r="P80" s="3"/>
      <c r="Q80" s="3"/>
      <c r="R80" s="3"/>
      <c r="S80" s="3"/>
      <c r="T80" s="3"/>
    </row>
    <row r="81" spans="1:20" ht="22.5" customHeight="1" x14ac:dyDescent="0.35">
      <c r="A81" s="97" t="s">
        <v>141</v>
      </c>
      <c r="B81" s="98"/>
      <c r="C81" s="98"/>
      <c r="D81" s="98"/>
      <c r="E81" s="98"/>
      <c r="F81" s="98"/>
      <c r="G81" s="98"/>
      <c r="H81" s="98"/>
      <c r="I81" s="99"/>
      <c r="J81" s="60" t="e">
        <f>J79+J80</f>
        <v>#VALUE!</v>
      </c>
      <c r="K81" s="3"/>
      <c r="L81" s="3"/>
      <c r="M81" s="3"/>
      <c r="N81" s="3"/>
      <c r="O81" s="3"/>
      <c r="P81" s="3"/>
      <c r="Q81" s="3"/>
      <c r="R81" s="3"/>
      <c r="S81" s="3"/>
      <c r="T81" s="3"/>
    </row>
    <row r="82" spans="1:20" ht="60.75" customHeight="1" x14ac:dyDescent="0.35">
      <c r="A82" s="25"/>
      <c r="H82" s="59"/>
      <c r="I82" s="59"/>
      <c r="J82" s="59"/>
      <c r="K82" s="59"/>
      <c r="L82" s="59"/>
      <c r="M82" s="59"/>
    </row>
    <row r="83" spans="1:20" ht="53.25" customHeight="1" x14ac:dyDescent="0.35">
      <c r="A83" s="25"/>
      <c r="G83" s="66" t="s">
        <v>8</v>
      </c>
      <c r="H83" s="66"/>
      <c r="I83" s="66"/>
      <c r="J83" s="66"/>
    </row>
    <row r="84" spans="1:20" ht="39.75" customHeight="1" x14ac:dyDescent="0.35">
      <c r="A84" s="25"/>
      <c r="G84" s="66"/>
      <c r="H84" s="66"/>
      <c r="I84" s="66"/>
      <c r="J84" s="66"/>
    </row>
    <row r="85" spans="1:20" ht="44.25" customHeight="1" x14ac:dyDescent="0.35">
      <c r="A85" s="25"/>
      <c r="G85" s="66"/>
      <c r="H85" s="66"/>
      <c r="I85" s="66"/>
      <c r="J85" s="66"/>
    </row>
    <row r="86" spans="1:20" ht="15" customHeight="1" x14ac:dyDescent="0.35">
      <c r="A86" s="26"/>
      <c r="G86" s="66"/>
      <c r="H86" s="66"/>
      <c r="I86" s="66"/>
      <c r="J86" s="66"/>
    </row>
    <row r="87" spans="1:20" x14ac:dyDescent="0.35">
      <c r="G87" s="66"/>
      <c r="H87" s="66"/>
      <c r="I87" s="66"/>
      <c r="J87" s="66"/>
    </row>
    <row r="88" spans="1:20" x14ac:dyDescent="0.35">
      <c r="G88" s="66"/>
      <c r="H88" s="66"/>
      <c r="I88" s="66"/>
      <c r="J88" s="66"/>
    </row>
    <row r="89" spans="1:20" x14ac:dyDescent="0.35">
      <c r="G89" s="66"/>
      <c r="H89" s="66"/>
      <c r="I89" s="66"/>
      <c r="J89" s="66"/>
    </row>
    <row r="90" spans="1:20" x14ac:dyDescent="0.35">
      <c r="G90" s="66"/>
      <c r="H90" s="66"/>
      <c r="I90" s="66"/>
      <c r="J90" s="66"/>
    </row>
  </sheetData>
  <sheetProtection password="C71F" sheet="1" objects="1" scenarios="1"/>
  <mergeCells count="45">
    <mergeCell ref="B75:C75"/>
    <mergeCell ref="B64:C64"/>
    <mergeCell ref="A80:I80"/>
    <mergeCell ref="A81:I81"/>
    <mergeCell ref="A79:G79"/>
    <mergeCell ref="B65:C65"/>
    <mergeCell ref="B67:C67"/>
    <mergeCell ref="B68:C68"/>
    <mergeCell ref="B70:C70"/>
    <mergeCell ref="B72:C72"/>
    <mergeCell ref="B76:C76"/>
    <mergeCell ref="B77:C77"/>
    <mergeCell ref="B78:C78"/>
    <mergeCell ref="B69:C69"/>
    <mergeCell ref="B71:C71"/>
    <mergeCell ref="B73:C73"/>
    <mergeCell ref="B74:C74"/>
    <mergeCell ref="N11:N12"/>
    <mergeCell ref="O11:O12"/>
    <mergeCell ref="P11:P12"/>
    <mergeCell ref="A2:T2"/>
    <mergeCell ref="C7:T7"/>
    <mergeCell ref="G9:T9"/>
    <mergeCell ref="J10:T10"/>
    <mergeCell ref="C8:T8"/>
    <mergeCell ref="I11:I12"/>
    <mergeCell ref="J11:J12"/>
    <mergeCell ref="K11:K12"/>
    <mergeCell ref="L11:L12"/>
    <mergeCell ref="A1:T1"/>
    <mergeCell ref="F10:G10"/>
    <mergeCell ref="G83:J90"/>
    <mergeCell ref="A7:B7"/>
    <mergeCell ref="A8:B8"/>
    <mergeCell ref="A9:B9"/>
    <mergeCell ref="C9:D9"/>
    <mergeCell ref="E9:F9"/>
    <mergeCell ref="A10:B10"/>
    <mergeCell ref="C10:D10"/>
    <mergeCell ref="B66:C66"/>
    <mergeCell ref="Q11:Q12"/>
    <mergeCell ref="R11:R12"/>
    <mergeCell ref="S11:S12"/>
    <mergeCell ref="A4:T5"/>
    <mergeCell ref="M11:M12"/>
  </mergeCells>
  <phoneticPr fontId="21" type="noConversion"/>
  <pageMargins left="0.25" right="0.25" top="0.75" bottom="0.75" header="0.3" footer="0.3"/>
  <pageSetup paperSize="9" scale="4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G14" sqref="G14"/>
    </sheetView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Foglio1</vt:lpstr>
      <vt:lpstr>Foglio2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Maria Teresa Vigilante</cp:lastModifiedBy>
  <cp:lastPrinted>2025-01-28T10:52:23Z</cp:lastPrinted>
  <dcterms:created xsi:type="dcterms:W3CDTF">2024-09-18T14:19:39Z</dcterms:created>
  <dcterms:modified xsi:type="dcterms:W3CDTF">2025-02-28T08:24:38Z</dcterms:modified>
</cp:coreProperties>
</file>